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lpo/Library/Mobile Documents/com~apple~CloudDocs/"/>
    </mc:Choice>
  </mc:AlternateContent>
  <xr:revisionPtr revIDLastSave="0" documentId="8_{C1177A13-4EEF-1445-8E46-CBE6C0EE26C2}" xr6:coauthVersionLast="45" xr6:coauthVersionMax="45" xr10:uidLastSave="{00000000-0000-0000-0000-000000000000}"/>
  <bookViews>
    <workbookView xWindow="3600" yWindow="2740" windowWidth="24580" windowHeight="14240" xr2:uid="{00000000-000D-0000-FFFF-FFFF00000000}"/>
  </bookViews>
  <sheets>
    <sheet name="年間稼働シート" sheetId="25" r:id="rId1"/>
  </sheets>
  <calcPr calcId="191028"/>
</workbook>
</file>

<file path=xl/calcChain.xml><?xml version="1.0" encoding="utf-8"?>
<calcChain xmlns="http://schemas.openxmlformats.org/spreadsheetml/2006/main">
  <c r="N7" i="25" l="1"/>
  <c r="H69" i="25"/>
  <c r="I68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I15" i="25"/>
  <c r="H15" i="25"/>
  <c r="H14" i="25"/>
  <c r="H13" i="25"/>
  <c r="H12" i="25"/>
  <c r="H11" i="25"/>
  <c r="H10" i="25"/>
  <c r="H9" i="25"/>
  <c r="H8" i="25"/>
  <c r="H7" i="25"/>
  <c r="H6" i="25"/>
  <c r="H5" i="25"/>
  <c r="H4" i="25"/>
  <c r="Q3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I85" i="25"/>
  <c r="H85" i="25"/>
  <c r="H84" i="25"/>
  <c r="H83" i="25"/>
  <c r="I82" i="25"/>
  <c r="H82" i="25"/>
  <c r="H81" i="25"/>
  <c r="H80" i="25"/>
  <c r="H79" i="25"/>
  <c r="H78" i="25"/>
  <c r="H77" i="25"/>
  <c r="H76" i="25"/>
  <c r="H75" i="25"/>
  <c r="I74" i="25"/>
  <c r="H74" i="25"/>
  <c r="H73" i="25"/>
  <c r="H72" i="25"/>
  <c r="H71" i="25"/>
  <c r="H70" i="25"/>
  <c r="J304" i="25"/>
  <c r="L304" i="25"/>
  <c r="G304" i="25"/>
  <c r="F304" i="25"/>
  <c r="R5" i="25"/>
  <c r="O304" i="25"/>
  <c r="L105" i="25"/>
  <c r="H105" i="25"/>
  <c r="L104" i="25"/>
  <c r="H104" i="25"/>
  <c r="L103" i="25"/>
  <c r="H103" i="25"/>
  <c r="L102" i="25"/>
  <c r="H102" i="25"/>
  <c r="L101" i="25"/>
  <c r="H101" i="25"/>
  <c r="L100" i="25"/>
  <c r="H100" i="25"/>
  <c r="L99" i="25"/>
  <c r="H99" i="25"/>
  <c r="L98" i="25"/>
  <c r="H98" i="25"/>
  <c r="L97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80" i="25"/>
  <c r="L79" i="25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L207" i="25"/>
  <c r="H207" i="25"/>
  <c r="L206" i="25"/>
  <c r="H206" i="25"/>
  <c r="L205" i="25"/>
  <c r="H205" i="25"/>
  <c r="L204" i="25"/>
  <c r="H204" i="25"/>
  <c r="L203" i="25"/>
  <c r="H203" i="25"/>
  <c r="L202" i="25"/>
  <c r="H202" i="25"/>
  <c r="L201" i="25"/>
  <c r="H201" i="25"/>
  <c r="L200" i="25"/>
  <c r="H200" i="25"/>
  <c r="L199" i="25"/>
  <c r="H199" i="25"/>
  <c r="L198" i="25"/>
  <c r="H198" i="25"/>
  <c r="L197" i="25"/>
  <c r="H197" i="25"/>
  <c r="L196" i="25"/>
  <c r="H196" i="25"/>
  <c r="L195" i="25"/>
  <c r="H195" i="25"/>
  <c r="L194" i="25"/>
  <c r="H194" i="25"/>
  <c r="L193" i="25"/>
  <c r="H193" i="25"/>
  <c r="L192" i="25"/>
  <c r="H192" i="25"/>
  <c r="L191" i="25"/>
  <c r="H191" i="25"/>
  <c r="L190" i="25"/>
  <c r="H190" i="25"/>
  <c r="L189" i="25"/>
  <c r="H189" i="25"/>
  <c r="L188" i="25"/>
  <c r="H188" i="25"/>
  <c r="L187" i="25"/>
  <c r="H187" i="25"/>
  <c r="L186" i="25"/>
  <c r="H186" i="25"/>
  <c r="L185" i="25"/>
  <c r="H185" i="25"/>
  <c r="L184" i="25"/>
  <c r="H184" i="25"/>
  <c r="L183" i="25"/>
  <c r="H183" i="25"/>
  <c r="L182" i="25"/>
  <c r="H182" i="25"/>
  <c r="L181" i="25"/>
  <c r="H181" i="25"/>
  <c r="L180" i="25"/>
  <c r="H180" i="25"/>
  <c r="L179" i="25"/>
  <c r="H179" i="25"/>
  <c r="L178" i="25"/>
  <c r="H178" i="25"/>
  <c r="L177" i="25"/>
  <c r="H177" i="25"/>
  <c r="L176" i="25"/>
  <c r="H176" i="25"/>
  <c r="L175" i="25"/>
  <c r="H175" i="25"/>
  <c r="L174" i="25"/>
  <c r="H174" i="25"/>
  <c r="L173" i="25"/>
  <c r="H173" i="25"/>
  <c r="L172" i="25"/>
  <c r="H172" i="25"/>
  <c r="L171" i="25"/>
  <c r="H171" i="25"/>
  <c r="L170" i="25"/>
  <c r="H170" i="25"/>
  <c r="L169" i="25"/>
  <c r="H169" i="25"/>
  <c r="L168" i="25"/>
  <c r="H168" i="25"/>
  <c r="L167" i="25"/>
  <c r="H167" i="25"/>
  <c r="L166" i="25"/>
  <c r="H166" i="25"/>
  <c r="L165" i="25"/>
  <c r="H165" i="25"/>
  <c r="L164" i="25"/>
  <c r="H164" i="25"/>
  <c r="L163" i="25"/>
  <c r="H163" i="25"/>
  <c r="L162" i="25"/>
  <c r="H162" i="25"/>
  <c r="L161" i="25"/>
  <c r="H161" i="25"/>
  <c r="L160" i="25"/>
  <c r="H160" i="25"/>
  <c r="L159" i="25"/>
  <c r="H159" i="25"/>
  <c r="L158" i="25"/>
  <c r="H158" i="25"/>
  <c r="L157" i="25"/>
  <c r="H157" i="25"/>
  <c r="L156" i="25"/>
  <c r="H156" i="25"/>
  <c r="L155" i="25"/>
  <c r="H155" i="25"/>
  <c r="L154" i="25"/>
  <c r="H154" i="25"/>
  <c r="L153" i="25"/>
  <c r="H153" i="25"/>
  <c r="L152" i="25"/>
  <c r="H152" i="25"/>
  <c r="L151" i="25"/>
  <c r="H151" i="25"/>
  <c r="L150" i="25"/>
  <c r="H150" i="25"/>
  <c r="L149" i="25"/>
  <c r="H149" i="25"/>
  <c r="L148" i="25"/>
  <c r="H148" i="25"/>
  <c r="L147" i="25"/>
  <c r="H147" i="25"/>
  <c r="L146" i="25"/>
  <c r="H146" i="25"/>
  <c r="L145" i="25"/>
  <c r="H145" i="25"/>
  <c r="L144" i="25"/>
  <c r="H144" i="25"/>
  <c r="L143" i="25"/>
  <c r="H143" i="25"/>
  <c r="L142" i="25"/>
  <c r="H142" i="25"/>
  <c r="L141" i="25"/>
  <c r="H141" i="25"/>
  <c r="L140" i="25"/>
  <c r="H140" i="25"/>
  <c r="L139" i="25"/>
  <c r="H139" i="25"/>
  <c r="L138" i="25"/>
  <c r="H138" i="25"/>
  <c r="L137" i="25"/>
  <c r="H137" i="25"/>
  <c r="L136" i="25"/>
  <c r="H136" i="25"/>
  <c r="L135" i="25"/>
  <c r="H135" i="25"/>
  <c r="L134" i="25"/>
  <c r="H134" i="25"/>
  <c r="L133" i="25"/>
  <c r="H133" i="25"/>
  <c r="L132" i="25"/>
  <c r="H132" i="25"/>
  <c r="L131" i="25"/>
  <c r="H131" i="25"/>
  <c r="L130" i="25"/>
  <c r="H130" i="25"/>
  <c r="L129" i="25"/>
  <c r="H129" i="25"/>
  <c r="L128" i="25"/>
  <c r="H128" i="25"/>
  <c r="L127" i="25"/>
  <c r="H127" i="25"/>
  <c r="L126" i="25"/>
  <c r="H126" i="25"/>
  <c r="L125" i="25"/>
  <c r="H125" i="25"/>
  <c r="L124" i="25"/>
  <c r="H124" i="25"/>
  <c r="L123" i="25"/>
  <c r="H123" i="25"/>
  <c r="L122" i="25"/>
  <c r="H122" i="25"/>
  <c r="L121" i="25"/>
  <c r="H121" i="25"/>
  <c r="L120" i="25"/>
  <c r="H120" i="25"/>
  <c r="L119" i="25"/>
  <c r="H119" i="25"/>
  <c r="L118" i="25"/>
  <c r="H118" i="25"/>
  <c r="L117" i="25"/>
  <c r="H117" i="25"/>
  <c r="L116" i="25"/>
  <c r="H116" i="25"/>
  <c r="L115" i="25"/>
  <c r="H115" i="25"/>
  <c r="L114" i="25"/>
  <c r="H114" i="25"/>
  <c r="L113" i="25"/>
  <c r="H113" i="25"/>
  <c r="L112" i="25"/>
  <c r="H112" i="25"/>
  <c r="L111" i="25"/>
  <c r="H111" i="25"/>
  <c r="L110" i="25"/>
  <c r="H110" i="25"/>
  <c r="L109" i="25"/>
  <c r="H109" i="25"/>
  <c r="L108" i="25"/>
  <c r="H108" i="25"/>
  <c r="L107" i="25"/>
  <c r="H107" i="25"/>
  <c r="L106" i="25"/>
  <c r="H106" i="25"/>
  <c r="L303" i="25"/>
  <c r="H303" i="25"/>
  <c r="L302" i="25"/>
  <c r="H302" i="25"/>
  <c r="L301" i="25"/>
  <c r="H301" i="25"/>
  <c r="L300" i="25"/>
  <c r="H300" i="25"/>
  <c r="L299" i="25"/>
  <c r="H299" i="25"/>
  <c r="L298" i="25"/>
  <c r="H298" i="25"/>
  <c r="L297" i="25"/>
  <c r="H297" i="25"/>
  <c r="L296" i="25"/>
  <c r="H296" i="25"/>
  <c r="L295" i="25"/>
  <c r="H295" i="25"/>
  <c r="L294" i="25"/>
  <c r="H294" i="25"/>
  <c r="L293" i="25"/>
  <c r="H293" i="25"/>
  <c r="L292" i="25"/>
  <c r="H292" i="25"/>
  <c r="L291" i="25"/>
  <c r="H291" i="25"/>
  <c r="L290" i="25"/>
  <c r="H290" i="25"/>
  <c r="L289" i="25"/>
  <c r="H289" i="25"/>
  <c r="L288" i="25"/>
  <c r="H288" i="25"/>
  <c r="L287" i="25"/>
  <c r="H287" i="25"/>
  <c r="L286" i="25"/>
  <c r="H286" i="25"/>
  <c r="L285" i="25"/>
  <c r="H285" i="25"/>
  <c r="L284" i="25"/>
  <c r="H284" i="25"/>
  <c r="L283" i="25"/>
  <c r="H283" i="25"/>
  <c r="L282" i="25"/>
  <c r="H282" i="25"/>
  <c r="L281" i="25"/>
  <c r="H281" i="25"/>
  <c r="L280" i="25"/>
  <c r="H280" i="25"/>
  <c r="L279" i="25"/>
  <c r="H279" i="25"/>
  <c r="L278" i="25"/>
  <c r="H278" i="25"/>
  <c r="L277" i="25"/>
  <c r="H277" i="25"/>
  <c r="L276" i="25"/>
  <c r="H276" i="25"/>
  <c r="L275" i="25"/>
  <c r="H275" i="25"/>
  <c r="L274" i="25"/>
  <c r="H274" i="25"/>
  <c r="L273" i="25"/>
  <c r="H273" i="25"/>
  <c r="L272" i="25"/>
  <c r="H272" i="25"/>
  <c r="L271" i="25"/>
  <c r="H271" i="25"/>
  <c r="L270" i="25"/>
  <c r="H270" i="25"/>
  <c r="L269" i="25"/>
  <c r="H269" i="25"/>
  <c r="L268" i="25"/>
  <c r="H268" i="25"/>
  <c r="L267" i="25"/>
  <c r="H267" i="25"/>
  <c r="L266" i="25"/>
  <c r="H266" i="25"/>
  <c r="L265" i="25"/>
  <c r="H265" i="25"/>
  <c r="L264" i="25"/>
  <c r="H264" i="25"/>
  <c r="L263" i="25"/>
  <c r="H263" i="25"/>
  <c r="L262" i="25"/>
  <c r="H262" i="25"/>
  <c r="L261" i="25"/>
  <c r="H261" i="25"/>
  <c r="L260" i="25"/>
  <c r="H260" i="25"/>
  <c r="L259" i="25"/>
  <c r="H259" i="25"/>
  <c r="L258" i="25"/>
  <c r="H258" i="25"/>
  <c r="L257" i="25"/>
  <c r="H257" i="25"/>
  <c r="L256" i="25"/>
  <c r="H256" i="25"/>
  <c r="L255" i="25"/>
  <c r="H255" i="25"/>
  <c r="L254" i="25"/>
  <c r="H254" i="25"/>
  <c r="L253" i="25"/>
  <c r="H253" i="25"/>
  <c r="L252" i="25"/>
  <c r="H252" i="25"/>
  <c r="L251" i="25"/>
  <c r="H251" i="25"/>
  <c r="L250" i="25"/>
  <c r="H250" i="25"/>
  <c r="L249" i="25"/>
  <c r="H249" i="25"/>
  <c r="L248" i="25"/>
  <c r="H248" i="25"/>
  <c r="L247" i="25"/>
  <c r="H247" i="25"/>
  <c r="L246" i="25"/>
  <c r="H246" i="25"/>
  <c r="L245" i="25"/>
  <c r="H245" i="25"/>
  <c r="L244" i="25"/>
  <c r="H244" i="25"/>
  <c r="L243" i="25"/>
  <c r="H243" i="25"/>
  <c r="L242" i="25"/>
  <c r="H242" i="25"/>
  <c r="L241" i="25"/>
  <c r="H241" i="25"/>
  <c r="L240" i="25"/>
  <c r="H240" i="25"/>
  <c r="L239" i="25"/>
  <c r="H239" i="25"/>
  <c r="L238" i="25"/>
  <c r="H238" i="25"/>
  <c r="L237" i="25"/>
  <c r="H237" i="25"/>
  <c r="L236" i="25"/>
  <c r="H236" i="25"/>
  <c r="L235" i="25"/>
  <c r="H235" i="25"/>
  <c r="L234" i="25"/>
  <c r="H234" i="25"/>
  <c r="L233" i="25"/>
  <c r="H233" i="25"/>
  <c r="L232" i="25"/>
  <c r="H232" i="25"/>
  <c r="L231" i="25"/>
  <c r="H231" i="25"/>
  <c r="L230" i="25"/>
  <c r="H230" i="25"/>
  <c r="L229" i="25"/>
  <c r="H229" i="25"/>
  <c r="L228" i="25"/>
  <c r="H228" i="25"/>
  <c r="L227" i="25"/>
  <c r="H227" i="25"/>
  <c r="L226" i="25"/>
  <c r="H226" i="25"/>
  <c r="L225" i="25"/>
  <c r="H225" i="25"/>
  <c r="L224" i="25"/>
  <c r="H224" i="25"/>
  <c r="L223" i="25"/>
  <c r="H223" i="25"/>
  <c r="L222" i="25"/>
  <c r="H222" i="25"/>
  <c r="L221" i="25"/>
  <c r="H221" i="25"/>
  <c r="L220" i="25"/>
  <c r="H220" i="25"/>
  <c r="L219" i="25"/>
  <c r="H219" i="25"/>
  <c r="L218" i="25"/>
  <c r="H218" i="25"/>
  <c r="L217" i="25"/>
  <c r="H217" i="25"/>
  <c r="L216" i="25"/>
  <c r="H216" i="25"/>
  <c r="L215" i="25"/>
  <c r="H215" i="25"/>
  <c r="L214" i="25"/>
  <c r="H214" i="25"/>
  <c r="L213" i="25"/>
  <c r="H213" i="25"/>
  <c r="L212" i="25"/>
  <c r="H212" i="25"/>
  <c r="L211" i="25"/>
  <c r="H211" i="25"/>
  <c r="L210" i="25"/>
  <c r="H210" i="25"/>
  <c r="L209" i="25"/>
  <c r="H209" i="25"/>
  <c r="L208" i="25"/>
  <c r="H208" i="25"/>
  <c r="M88" i="25"/>
  <c r="N88" i="25"/>
  <c r="N297" i="25"/>
  <c r="N289" i="25"/>
  <c r="N281" i="25"/>
  <c r="N273" i="25"/>
  <c r="N265" i="25"/>
  <c r="N257" i="25"/>
  <c r="N249" i="25"/>
  <c r="N241" i="25"/>
  <c r="N233" i="25"/>
  <c r="N225" i="25"/>
  <c r="N217" i="25"/>
  <c r="N209" i="25"/>
  <c r="N201" i="25"/>
  <c r="N193" i="25"/>
  <c r="N185" i="25"/>
  <c r="N177" i="25"/>
  <c r="N169" i="25"/>
  <c r="N161" i="25"/>
  <c r="N153" i="25"/>
  <c r="N145" i="25"/>
  <c r="N137" i="25"/>
  <c r="N129" i="25"/>
  <c r="N121" i="25"/>
  <c r="N113" i="25"/>
  <c r="N105" i="25"/>
  <c r="N97" i="25"/>
  <c r="N89" i="25"/>
  <c r="N81" i="25"/>
  <c r="N73" i="25"/>
  <c r="N65" i="25"/>
  <c r="N57" i="25"/>
  <c r="N49" i="25"/>
  <c r="N41" i="25"/>
  <c r="N33" i="25"/>
  <c r="N25" i="25"/>
  <c r="N16" i="25"/>
  <c r="N8" i="25"/>
  <c r="N288" i="25"/>
  <c r="N240" i="25"/>
  <c r="N224" i="25"/>
  <c r="N208" i="25"/>
  <c r="N200" i="25"/>
  <c r="N184" i="25"/>
  <c r="N168" i="25"/>
  <c r="N152" i="25"/>
  <c r="N144" i="25"/>
  <c r="N128" i="25"/>
  <c r="N120" i="25"/>
  <c r="N104" i="25"/>
  <c r="N80" i="25"/>
  <c r="N64" i="25"/>
  <c r="N48" i="25"/>
  <c r="N40" i="25"/>
  <c r="N24" i="25"/>
  <c r="N304" i="25"/>
  <c r="N20" i="25"/>
  <c r="N287" i="25"/>
  <c r="N271" i="25"/>
  <c r="N255" i="25"/>
  <c r="N239" i="25"/>
  <c r="N223" i="25"/>
  <c r="N207" i="25"/>
  <c r="N191" i="25"/>
  <c r="N175" i="25"/>
  <c r="N159" i="25"/>
  <c r="N143" i="25"/>
  <c r="N127" i="25"/>
  <c r="N111" i="25"/>
  <c r="N95" i="25"/>
  <c r="N79" i="25"/>
  <c r="N63" i="25"/>
  <c r="N303" i="25"/>
  <c r="N296" i="25"/>
  <c r="N280" i="25"/>
  <c r="N272" i="25"/>
  <c r="N264" i="25"/>
  <c r="N256" i="25"/>
  <c r="N248" i="25"/>
  <c r="N232" i="25"/>
  <c r="N216" i="25"/>
  <c r="N192" i="25"/>
  <c r="N176" i="25"/>
  <c r="N160" i="25"/>
  <c r="N136" i="25"/>
  <c r="N112" i="25"/>
  <c r="N96" i="25"/>
  <c r="N72" i="25"/>
  <c r="N56" i="25"/>
  <c r="N32" i="25"/>
  <c r="N15" i="25"/>
  <c r="N295" i="25"/>
  <c r="N279" i="25"/>
  <c r="N263" i="25"/>
  <c r="N247" i="25"/>
  <c r="N231" i="25"/>
  <c r="N215" i="25"/>
  <c r="N199" i="25"/>
  <c r="N183" i="25"/>
  <c r="N167" i="25"/>
  <c r="N151" i="25"/>
  <c r="N135" i="25"/>
  <c r="N119" i="25"/>
  <c r="N103" i="25"/>
  <c r="N87" i="25"/>
  <c r="N71" i="25"/>
  <c r="N55" i="25"/>
  <c r="N301" i="25"/>
  <c r="N293" i="25"/>
  <c r="N285" i="25"/>
  <c r="N277" i="25"/>
  <c r="N269" i="25"/>
  <c r="N261" i="25"/>
  <c r="N253" i="25"/>
  <c r="N245" i="25"/>
  <c r="N237" i="25"/>
  <c r="N229" i="25"/>
  <c r="N221" i="25"/>
  <c r="N213" i="25"/>
  <c r="N205" i="25"/>
  <c r="N197" i="25"/>
  <c r="N189" i="25"/>
  <c r="N181" i="25"/>
  <c r="N173" i="25"/>
  <c r="N165" i="25"/>
  <c r="N157" i="25"/>
  <c r="N149" i="25"/>
  <c r="N141" i="25"/>
  <c r="N133" i="25"/>
  <c r="N125" i="25"/>
  <c r="N117" i="25"/>
  <c r="N109" i="25"/>
  <c r="N101" i="25"/>
  <c r="N93" i="25"/>
  <c r="N85" i="25"/>
  <c r="N77" i="25"/>
  <c r="N69" i="25"/>
  <c r="N61" i="25"/>
  <c r="N53" i="25"/>
  <c r="N45" i="25"/>
  <c r="N37" i="25"/>
  <c r="N29" i="25"/>
  <c r="N21" i="25"/>
  <c r="N12" i="25"/>
  <c r="N4" i="25"/>
  <c r="N300" i="25"/>
  <c r="N292" i="25"/>
  <c r="N284" i="25"/>
  <c r="N276" i="25"/>
  <c r="N268" i="25"/>
  <c r="N260" i="25"/>
  <c r="N252" i="25"/>
  <c r="N244" i="25"/>
  <c r="N236" i="25"/>
  <c r="N228" i="25"/>
  <c r="N220" i="25"/>
  <c r="N212" i="25"/>
  <c r="N204" i="25"/>
  <c r="N196" i="25"/>
  <c r="N188" i="25"/>
  <c r="N180" i="25"/>
  <c r="N172" i="25"/>
  <c r="N164" i="25"/>
  <c r="N156" i="25"/>
  <c r="N148" i="25"/>
  <c r="N140" i="25"/>
  <c r="N132" i="25"/>
  <c r="N124" i="25"/>
  <c r="N116" i="25"/>
  <c r="N108" i="25"/>
  <c r="N100" i="25"/>
  <c r="N92" i="25"/>
  <c r="N84" i="25"/>
  <c r="N76" i="25"/>
  <c r="N68" i="25"/>
  <c r="N60" i="25"/>
  <c r="N52" i="25"/>
  <c r="N44" i="25"/>
  <c r="N36" i="25"/>
  <c r="N28" i="25"/>
  <c r="N19" i="25"/>
  <c r="N11" i="25"/>
  <c r="N299" i="25"/>
  <c r="N291" i="25"/>
  <c r="N283" i="25"/>
  <c r="N275" i="25"/>
  <c r="N267" i="25"/>
  <c r="N259" i="25"/>
  <c r="N251" i="25"/>
  <c r="N243" i="25"/>
  <c r="N235" i="25"/>
  <c r="N227" i="25"/>
  <c r="N302" i="25"/>
  <c r="N270" i="25"/>
  <c r="N238" i="25"/>
  <c r="N211" i="25"/>
  <c r="N190" i="25"/>
  <c r="N170" i="25"/>
  <c r="N147" i="25"/>
  <c r="N126" i="25"/>
  <c r="N106" i="25"/>
  <c r="N86" i="25"/>
  <c r="N66" i="25"/>
  <c r="N46" i="25"/>
  <c r="N30" i="25"/>
  <c r="N13" i="25"/>
  <c r="N187" i="25"/>
  <c r="N146" i="25"/>
  <c r="N102" i="25"/>
  <c r="N62" i="25"/>
  <c r="N27" i="25"/>
  <c r="N262" i="25"/>
  <c r="N230" i="25"/>
  <c r="N163" i="25"/>
  <c r="N122" i="25"/>
  <c r="N82" i="25"/>
  <c r="N42" i="25"/>
  <c r="N9" i="25"/>
  <c r="N258" i="25"/>
  <c r="N203" i="25"/>
  <c r="N139" i="25"/>
  <c r="N98" i="25"/>
  <c r="N58" i="25"/>
  <c r="N23" i="25"/>
  <c r="N155" i="25"/>
  <c r="N74" i="25"/>
  <c r="N18" i="25"/>
  <c r="N218" i="25"/>
  <c r="N174" i="25"/>
  <c r="N110" i="25"/>
  <c r="N70" i="25"/>
  <c r="N17" i="25"/>
  <c r="N274" i="25"/>
  <c r="N171" i="25"/>
  <c r="N67" i="25"/>
  <c r="N14" i="25"/>
  <c r="N298" i="25"/>
  <c r="N266" i="25"/>
  <c r="N234" i="25"/>
  <c r="N210" i="25"/>
  <c r="N166" i="25"/>
  <c r="N123" i="25"/>
  <c r="N83" i="25"/>
  <c r="N43" i="25"/>
  <c r="N10" i="25"/>
  <c r="N294" i="25"/>
  <c r="N206" i="25"/>
  <c r="N186" i="25"/>
  <c r="N142" i="25"/>
  <c r="N99" i="25"/>
  <c r="N59" i="25"/>
  <c r="N26" i="25"/>
  <c r="N290" i="25"/>
  <c r="N226" i="25"/>
  <c r="N182" i="25"/>
  <c r="N162" i="25"/>
  <c r="N118" i="25"/>
  <c r="N78" i="25"/>
  <c r="N39" i="25"/>
  <c r="N6" i="25"/>
  <c r="N134" i="25"/>
  <c r="N91" i="25"/>
  <c r="N35" i="25"/>
  <c r="N246" i="25"/>
  <c r="N195" i="25"/>
  <c r="N131" i="25"/>
  <c r="N34" i="25"/>
  <c r="N214" i="25"/>
  <c r="N194" i="25"/>
  <c r="N130" i="25"/>
  <c r="N47" i="25"/>
  <c r="N286" i="25"/>
  <c r="N254" i="25"/>
  <c r="N222" i="25"/>
  <c r="N202" i="25"/>
  <c r="N179" i="25"/>
  <c r="N158" i="25"/>
  <c r="N138" i="25"/>
  <c r="N115" i="25"/>
  <c r="N94" i="25"/>
  <c r="N75" i="25"/>
  <c r="N54" i="25"/>
  <c r="N38" i="25"/>
  <c r="N22" i="25"/>
  <c r="N5" i="25"/>
  <c r="N282" i="25"/>
  <c r="N250" i="25"/>
  <c r="N219" i="25"/>
  <c r="N198" i="25"/>
  <c r="N178" i="25"/>
  <c r="N114" i="25"/>
  <c r="N51" i="25"/>
  <c r="N278" i="25"/>
  <c r="N154" i="25"/>
  <c r="N90" i="25"/>
  <c r="N50" i="25"/>
  <c r="N242" i="25"/>
  <c r="N150" i="25"/>
  <c r="N107" i="25"/>
  <c r="N31" i="25"/>
  <c r="M8" i="25"/>
  <c r="M304" i="25"/>
  <c r="M303" i="25"/>
  <c r="M25" i="25"/>
  <c r="M217" i="25"/>
  <c r="M272" i="25"/>
  <c r="M6" i="25"/>
  <c r="M15" i="25"/>
  <c r="M7" i="25"/>
  <c r="M295" i="25"/>
  <c r="I304" i="25"/>
  <c r="H304" i="25"/>
  <c r="S7" i="25"/>
  <c r="M48" i="25"/>
  <c r="M112" i="25"/>
  <c r="M176" i="25"/>
  <c r="M240" i="25"/>
  <c r="M28" i="25"/>
  <c r="M49" i="25"/>
  <c r="M71" i="25"/>
  <c r="M92" i="25"/>
  <c r="M113" i="25"/>
  <c r="M136" i="25"/>
  <c r="M156" i="25"/>
  <c r="M177" i="25"/>
  <c r="M200" i="25"/>
  <c r="M220" i="25"/>
  <c r="M241" i="25"/>
  <c r="M264" i="25"/>
  <c r="M283" i="25"/>
  <c r="M32" i="25"/>
  <c r="M52" i="25"/>
  <c r="M72" i="25"/>
  <c r="M96" i="25"/>
  <c r="M116" i="25"/>
  <c r="M137" i="25"/>
  <c r="M160" i="25"/>
  <c r="M180" i="25"/>
  <c r="M201" i="25"/>
  <c r="M224" i="25"/>
  <c r="M244" i="25"/>
  <c r="M265" i="25"/>
  <c r="M287" i="25"/>
  <c r="M11" i="25"/>
  <c r="M33" i="25"/>
  <c r="M56" i="25"/>
  <c r="M75" i="25"/>
  <c r="M97" i="25"/>
  <c r="M120" i="25"/>
  <c r="M140" i="25"/>
  <c r="M161" i="25"/>
  <c r="M184" i="25"/>
  <c r="M204" i="25"/>
  <c r="M225" i="25"/>
  <c r="M248" i="25"/>
  <c r="M268" i="25"/>
  <c r="M288" i="25"/>
  <c r="M68" i="25"/>
  <c r="M132" i="25"/>
  <c r="M196" i="25"/>
  <c r="M260" i="25"/>
  <c r="M302" i="25"/>
  <c r="M36" i="25"/>
  <c r="M100" i="25"/>
  <c r="M144" i="25"/>
  <c r="M185" i="25"/>
  <c r="M208" i="25"/>
  <c r="M228" i="25"/>
  <c r="M291" i="25"/>
  <c r="M16" i="25"/>
  <c r="M40" i="25"/>
  <c r="M60" i="25"/>
  <c r="M80" i="25"/>
  <c r="M104" i="25"/>
  <c r="M124" i="25"/>
  <c r="M145" i="25"/>
  <c r="M168" i="25"/>
  <c r="M188" i="25"/>
  <c r="M209" i="25"/>
  <c r="M232" i="25"/>
  <c r="M252" i="25"/>
  <c r="M273" i="25"/>
  <c r="M79" i="25"/>
  <c r="M249" i="25"/>
  <c r="M297" i="25"/>
  <c r="M289" i="25"/>
  <c r="M282" i="25"/>
  <c r="M274" i="25"/>
  <c r="M266" i="25"/>
  <c r="M258" i="25"/>
  <c r="M250" i="25"/>
  <c r="M242" i="25"/>
  <c r="M234" i="25"/>
  <c r="M226" i="25"/>
  <c r="M218" i="25"/>
  <c r="M210" i="25"/>
  <c r="M202" i="25"/>
  <c r="M194" i="25"/>
  <c r="M186" i="25"/>
  <c r="M178" i="25"/>
  <c r="M170" i="25"/>
  <c r="M162" i="25"/>
  <c r="M154" i="25"/>
  <c r="M146" i="25"/>
  <c r="M138" i="25"/>
  <c r="M130" i="25"/>
  <c r="M122" i="25"/>
  <c r="M114" i="25"/>
  <c r="M106" i="25"/>
  <c r="M98" i="25"/>
  <c r="M90" i="25"/>
  <c r="M81" i="25"/>
  <c r="M73" i="25"/>
  <c r="M70" i="25"/>
  <c r="M58" i="25"/>
  <c r="M50" i="25"/>
  <c r="M42" i="25"/>
  <c r="M34" i="25"/>
  <c r="M26" i="25"/>
  <c r="M18" i="25"/>
  <c r="M20" i="25"/>
  <c r="M41" i="25"/>
  <c r="M63" i="25"/>
  <c r="M83" i="25"/>
  <c r="M105" i="25"/>
  <c r="M128" i="25"/>
  <c r="M148" i="25"/>
  <c r="M169" i="25"/>
  <c r="M192" i="25"/>
  <c r="M212" i="25"/>
  <c r="M233" i="25"/>
  <c r="M256" i="25"/>
  <c r="M276" i="25"/>
  <c r="M296" i="25"/>
  <c r="M89" i="25"/>
  <c r="M153" i="25"/>
  <c r="M57" i="25"/>
  <c r="M121" i="25"/>
  <c r="M164" i="25"/>
  <c r="M24" i="25"/>
  <c r="M44" i="25"/>
  <c r="M64" i="25"/>
  <c r="M87" i="25"/>
  <c r="M108" i="25"/>
  <c r="M129" i="25"/>
  <c r="M152" i="25"/>
  <c r="M172" i="25"/>
  <c r="M193" i="25"/>
  <c r="M216" i="25"/>
  <c r="M236" i="25"/>
  <c r="M257" i="25"/>
  <c r="M280" i="25"/>
  <c r="M299" i="25"/>
  <c r="M9" i="25"/>
  <c r="M10" i="25"/>
  <c r="M19" i="25"/>
  <c r="M27" i="25"/>
  <c r="M35" i="25"/>
  <c r="M43" i="25"/>
  <c r="M51" i="25"/>
  <c r="M59" i="25"/>
  <c r="M69" i="25"/>
  <c r="M74" i="25"/>
  <c r="M82" i="25"/>
  <c r="M91" i="25"/>
  <c r="M99" i="25"/>
  <c r="M107" i="25"/>
  <c r="M115" i="25"/>
  <c r="M123" i="25"/>
  <c r="M131" i="25"/>
  <c r="M139" i="25"/>
  <c r="M147" i="25"/>
  <c r="M155" i="25"/>
  <c r="M163" i="25"/>
  <c r="M171" i="25"/>
  <c r="M179" i="25"/>
  <c r="M187" i="25"/>
  <c r="M195" i="25"/>
  <c r="M203" i="25"/>
  <c r="M211" i="25"/>
  <c r="M219" i="25"/>
  <c r="M227" i="25"/>
  <c r="M235" i="25"/>
  <c r="M243" i="25"/>
  <c r="M251" i="25"/>
  <c r="M259" i="25"/>
  <c r="M267" i="25"/>
  <c r="M275" i="25"/>
  <c r="M281" i="25"/>
  <c r="M290" i="25"/>
  <c r="M298" i="25"/>
  <c r="M12" i="25"/>
  <c r="M21" i="25"/>
  <c r="M29" i="25"/>
  <c r="M37" i="25"/>
  <c r="M45" i="25"/>
  <c r="M53" i="25"/>
  <c r="M67" i="25"/>
  <c r="M76" i="25"/>
  <c r="M84" i="25"/>
  <c r="M93" i="25"/>
  <c r="M101" i="25"/>
  <c r="M109" i="25"/>
  <c r="M117" i="25"/>
  <c r="M125" i="25"/>
  <c r="M133" i="25"/>
  <c r="M141" i="25"/>
  <c r="M149" i="25"/>
  <c r="M157" i="25"/>
  <c r="M165" i="25"/>
  <c r="M173" i="25"/>
  <c r="M181" i="25"/>
  <c r="M189" i="25"/>
  <c r="M197" i="25"/>
  <c r="M205" i="25"/>
  <c r="M213" i="25"/>
  <c r="M221" i="25"/>
  <c r="M229" i="25"/>
  <c r="M237" i="25"/>
  <c r="M245" i="25"/>
  <c r="M253" i="25"/>
  <c r="M261" i="25"/>
  <c r="M269" i="25"/>
  <c r="M277" i="25"/>
  <c r="M284" i="25"/>
  <c r="M292" i="25"/>
  <c r="M300" i="25"/>
  <c r="M4" i="25"/>
  <c r="M13" i="25"/>
  <c r="M22" i="25"/>
  <c r="M30" i="25"/>
  <c r="M38" i="25"/>
  <c r="M46" i="25"/>
  <c r="M54" i="25"/>
  <c r="M61" i="25"/>
  <c r="M66" i="25"/>
  <c r="M77" i="25"/>
  <c r="M85" i="25"/>
  <c r="M94" i="25"/>
  <c r="M102" i="25"/>
  <c r="M110" i="25"/>
  <c r="M118" i="25"/>
  <c r="M126" i="25"/>
  <c r="M134" i="25"/>
  <c r="M142" i="25"/>
  <c r="M150" i="25"/>
  <c r="M158" i="25"/>
  <c r="M166" i="25"/>
  <c r="M174" i="25"/>
  <c r="M182" i="25"/>
  <c r="M190" i="25"/>
  <c r="M198" i="25"/>
  <c r="M206" i="25"/>
  <c r="M214" i="25"/>
  <c r="M222" i="25"/>
  <c r="M230" i="25"/>
  <c r="M238" i="25"/>
  <c r="M246" i="25"/>
  <c r="M254" i="25"/>
  <c r="M262" i="25"/>
  <c r="M270" i="25"/>
  <c r="M278" i="25"/>
  <c r="M285" i="25"/>
  <c r="M293" i="25"/>
  <c r="M301" i="25"/>
  <c r="M5" i="25"/>
  <c r="M14" i="25"/>
  <c r="M23" i="25"/>
  <c r="M31" i="25"/>
  <c r="M39" i="25"/>
  <c r="M47" i="25"/>
  <c r="M55" i="25"/>
  <c r="M62" i="25"/>
  <c r="M65" i="25"/>
  <c r="M78" i="25"/>
  <c r="M86" i="25"/>
  <c r="M95" i="25"/>
  <c r="M103" i="25"/>
  <c r="M111" i="25"/>
  <c r="M119" i="25"/>
  <c r="M127" i="25"/>
  <c r="M135" i="25"/>
  <c r="M143" i="25"/>
  <c r="M151" i="25"/>
  <c r="M159" i="25"/>
  <c r="M167" i="25"/>
  <c r="M175" i="25"/>
  <c r="M183" i="25"/>
  <c r="M191" i="25"/>
  <c r="M199" i="25"/>
  <c r="M207" i="25"/>
  <c r="M215" i="25"/>
  <c r="M223" i="25"/>
  <c r="M231" i="25"/>
  <c r="M239" i="25"/>
  <c r="M247" i="25"/>
  <c r="M255" i="25"/>
  <c r="M263" i="25"/>
  <c r="M271" i="25"/>
  <c r="M279" i="25"/>
  <c r="M286" i="25"/>
  <c r="M294" i="25"/>
  <c r="M17" i="25"/>
  <c r="S5" i="25"/>
  <c r="S6" i="25"/>
  <c r="R6" i="25"/>
  <c r="R7" i="25"/>
  <c r="S8" i="25"/>
  <c r="R8" i="25"/>
</calcChain>
</file>

<file path=xl/sharedStrings.xml><?xml version="1.0" encoding="utf-8"?>
<sst xmlns="http://schemas.openxmlformats.org/spreadsheetml/2006/main" count="787" uniqueCount="466">
  <si>
    <t>機種</t>
    <rPh sb="0" eb="2">
      <t>キシュ</t>
    </rPh>
    <phoneticPr fontId="1"/>
  </si>
  <si>
    <t>まどまぎ</t>
    <phoneticPr fontId="1"/>
  </si>
  <si>
    <t>当日</t>
    <rPh sb="0" eb="2">
      <t>トウジツ</t>
    </rPh>
    <phoneticPr fontId="1"/>
  </si>
  <si>
    <t>宵越し</t>
    <rPh sb="0" eb="2">
      <t>ヨイゴ</t>
    </rPh>
    <phoneticPr fontId="1"/>
  </si>
  <si>
    <t>台数</t>
    <rPh sb="0" eb="2">
      <t>ダイスウ</t>
    </rPh>
    <phoneticPr fontId="1"/>
  </si>
  <si>
    <t>１台目</t>
    <rPh sb="1" eb="3">
      <t>ダイメ</t>
    </rPh>
    <phoneticPr fontId="1"/>
  </si>
  <si>
    <t>２台目</t>
    <rPh sb="1" eb="3">
      <t>ダイメ</t>
    </rPh>
    <phoneticPr fontId="1"/>
  </si>
  <si>
    <t>３台目</t>
    <rPh sb="1" eb="3">
      <t>ダイメ</t>
    </rPh>
    <phoneticPr fontId="1"/>
  </si>
  <si>
    <t>４台目</t>
    <rPh sb="1" eb="3">
      <t>ダイメ</t>
    </rPh>
    <phoneticPr fontId="1"/>
  </si>
  <si>
    <t>５台目</t>
    <rPh sb="1" eb="3">
      <t>ダイメ</t>
    </rPh>
    <phoneticPr fontId="1"/>
  </si>
  <si>
    <t>６台目</t>
    <rPh sb="1" eb="3">
      <t>ダイメ</t>
    </rPh>
    <phoneticPr fontId="1"/>
  </si>
  <si>
    <t>７台目</t>
    <rPh sb="1" eb="3">
      <t>ダイメ</t>
    </rPh>
    <phoneticPr fontId="1"/>
  </si>
  <si>
    <t>８台目</t>
    <rPh sb="1" eb="3">
      <t>ダイメ</t>
    </rPh>
    <phoneticPr fontId="1"/>
  </si>
  <si>
    <t>９台目</t>
    <rPh sb="1" eb="3">
      <t>ダイメ</t>
    </rPh>
    <phoneticPr fontId="1"/>
  </si>
  <si>
    <t>１０台目</t>
    <rPh sb="2" eb="4">
      <t>ダイメ</t>
    </rPh>
    <phoneticPr fontId="1"/>
  </si>
  <si>
    <t>１１台目</t>
    <rPh sb="2" eb="4">
      <t>ダイメ</t>
    </rPh>
    <phoneticPr fontId="1"/>
  </si>
  <si>
    <t>１２台目</t>
    <rPh sb="2" eb="4">
      <t>ダイメ</t>
    </rPh>
    <phoneticPr fontId="1"/>
  </si>
  <si>
    <t>１３台目</t>
    <rPh sb="2" eb="4">
      <t>ダイメ</t>
    </rPh>
    <phoneticPr fontId="1"/>
  </si>
  <si>
    <t>１４台目</t>
    <rPh sb="2" eb="4">
      <t>ダイメ</t>
    </rPh>
    <phoneticPr fontId="1"/>
  </si>
  <si>
    <t>１５台目</t>
    <rPh sb="2" eb="4">
      <t>ダイメ</t>
    </rPh>
    <phoneticPr fontId="1"/>
  </si>
  <si>
    <t>１６台目</t>
    <rPh sb="2" eb="4">
      <t>ダイメ</t>
    </rPh>
    <phoneticPr fontId="1"/>
  </si>
  <si>
    <t>１７台目</t>
    <rPh sb="2" eb="4">
      <t>ダイメ</t>
    </rPh>
    <phoneticPr fontId="1"/>
  </si>
  <si>
    <t>１８台目</t>
    <rPh sb="2" eb="4">
      <t>ダイメ</t>
    </rPh>
    <phoneticPr fontId="1"/>
  </si>
  <si>
    <t>１９台目</t>
    <rPh sb="2" eb="4">
      <t>ダイメ</t>
    </rPh>
    <phoneticPr fontId="1"/>
  </si>
  <si>
    <t>２０台目</t>
    <rPh sb="2" eb="4">
      <t>ダイメ</t>
    </rPh>
    <phoneticPr fontId="1"/>
  </si>
  <si>
    <t>２１台目</t>
    <rPh sb="2" eb="4">
      <t>ダイメ</t>
    </rPh>
    <phoneticPr fontId="1"/>
  </si>
  <si>
    <t>２２台目</t>
    <rPh sb="2" eb="4">
      <t>ダイメ</t>
    </rPh>
    <phoneticPr fontId="1"/>
  </si>
  <si>
    <t>２３台目</t>
    <rPh sb="2" eb="4">
      <t>ダイメ</t>
    </rPh>
    <phoneticPr fontId="1"/>
  </si>
  <si>
    <t>２４台目</t>
    <rPh sb="2" eb="4">
      <t>ダイメ</t>
    </rPh>
    <phoneticPr fontId="1"/>
  </si>
  <si>
    <t>２５台目</t>
    <rPh sb="2" eb="4">
      <t>ダイメ</t>
    </rPh>
    <phoneticPr fontId="1"/>
  </si>
  <si>
    <t>２６台目</t>
    <rPh sb="2" eb="4">
      <t>ダイメ</t>
    </rPh>
    <phoneticPr fontId="1"/>
  </si>
  <si>
    <t>２７台目</t>
    <rPh sb="2" eb="4">
      <t>ダイメ</t>
    </rPh>
    <phoneticPr fontId="1"/>
  </si>
  <si>
    <t>バジリスク絆</t>
    <rPh sb="5" eb="6">
      <t>キズナ</t>
    </rPh>
    <phoneticPr fontId="1"/>
  </si>
  <si>
    <t>5スルー</t>
    <phoneticPr fontId="1"/>
  </si>
  <si>
    <t>ハーデス</t>
    <phoneticPr fontId="1"/>
  </si>
  <si>
    <t>番長３</t>
    <rPh sb="0" eb="2">
      <t>バンチョウ</t>
    </rPh>
    <phoneticPr fontId="1"/>
  </si>
  <si>
    <t>2017年11・12月実践結果まとめ</t>
    <rPh sb="4" eb="5">
      <t>ネン</t>
    </rPh>
    <rPh sb="10" eb="11">
      <t>ガツ</t>
    </rPh>
    <rPh sb="11" eb="13">
      <t>ジッセン</t>
    </rPh>
    <rPh sb="13" eb="15">
      <t>ケッカ</t>
    </rPh>
    <phoneticPr fontId="1"/>
  </si>
  <si>
    <t>投資(枚)</t>
    <rPh sb="0" eb="2">
      <t>トウシ</t>
    </rPh>
    <rPh sb="3" eb="4">
      <t>マイ</t>
    </rPh>
    <phoneticPr fontId="1"/>
  </si>
  <si>
    <t>回収(枚)</t>
    <rPh sb="0" eb="2">
      <t>カイシュウ</t>
    </rPh>
    <rPh sb="3" eb="4">
      <t>マイ</t>
    </rPh>
    <phoneticPr fontId="1"/>
  </si>
  <si>
    <t>収支(枚)</t>
    <rPh sb="0" eb="2">
      <t>シュウシ</t>
    </rPh>
    <rPh sb="3" eb="4">
      <t>マイ</t>
    </rPh>
    <phoneticPr fontId="1"/>
  </si>
  <si>
    <t>稼働時間(分)</t>
    <rPh sb="0" eb="2">
      <t>カドウ</t>
    </rPh>
    <rPh sb="2" eb="4">
      <t>ジカン</t>
    </rPh>
    <rPh sb="5" eb="6">
      <t>フン</t>
    </rPh>
    <phoneticPr fontId="1"/>
  </si>
  <si>
    <t>-</t>
    <phoneticPr fontId="1"/>
  </si>
  <si>
    <t>期待値(枚)</t>
    <rPh sb="0" eb="2">
      <t>キタイ</t>
    </rPh>
    <rPh sb="2" eb="3">
      <t>チ</t>
    </rPh>
    <rPh sb="4" eb="5">
      <t>マイ</t>
    </rPh>
    <phoneticPr fontId="1"/>
  </si>
  <si>
    <t>時給</t>
    <rPh sb="0" eb="2">
      <t>ジキュウ</t>
    </rPh>
    <phoneticPr fontId="1"/>
  </si>
  <si>
    <t>２８台目</t>
    <rPh sb="2" eb="4">
      <t>ダイメ</t>
    </rPh>
    <phoneticPr fontId="1"/>
  </si>
  <si>
    <t>２９台目</t>
    <rPh sb="2" eb="4">
      <t>ダイメ</t>
    </rPh>
    <phoneticPr fontId="1"/>
  </si>
  <si>
    <t>３０台目</t>
    <rPh sb="2" eb="4">
      <t>ダイメ</t>
    </rPh>
    <phoneticPr fontId="1"/>
  </si>
  <si>
    <t>３１台目</t>
    <rPh sb="2" eb="4">
      <t>ダイメ</t>
    </rPh>
    <phoneticPr fontId="1"/>
  </si>
  <si>
    <t>３２台目</t>
    <rPh sb="2" eb="4">
      <t>ダイメ</t>
    </rPh>
    <phoneticPr fontId="1"/>
  </si>
  <si>
    <t>３３台目</t>
    <rPh sb="2" eb="4">
      <t>ダイメ</t>
    </rPh>
    <phoneticPr fontId="1"/>
  </si>
  <si>
    <t>３４台目</t>
    <rPh sb="2" eb="4">
      <t>ダイメ</t>
    </rPh>
    <phoneticPr fontId="1"/>
  </si>
  <si>
    <t>３５台目</t>
    <rPh sb="2" eb="4">
      <t>ダイメ</t>
    </rPh>
    <phoneticPr fontId="1"/>
  </si>
  <si>
    <t>３６台目</t>
    <rPh sb="2" eb="4">
      <t>ダイメ</t>
    </rPh>
    <phoneticPr fontId="1"/>
  </si>
  <si>
    <t>３７台目</t>
    <rPh sb="2" eb="4">
      <t>ダイメ</t>
    </rPh>
    <phoneticPr fontId="1"/>
  </si>
  <si>
    <t>３８台目</t>
    <rPh sb="2" eb="4">
      <t>ダイメ</t>
    </rPh>
    <phoneticPr fontId="1"/>
  </si>
  <si>
    <t>３９台目</t>
    <rPh sb="2" eb="4">
      <t>ダイメ</t>
    </rPh>
    <phoneticPr fontId="1"/>
  </si>
  <si>
    <t>４０台目</t>
    <rPh sb="2" eb="4">
      <t>ダイメ</t>
    </rPh>
    <phoneticPr fontId="1"/>
  </si>
  <si>
    <t>４１台目</t>
    <rPh sb="2" eb="4">
      <t>ダイメ</t>
    </rPh>
    <phoneticPr fontId="1"/>
  </si>
  <si>
    <t>４２台目</t>
    <rPh sb="2" eb="4">
      <t>ダイメ</t>
    </rPh>
    <phoneticPr fontId="1"/>
  </si>
  <si>
    <t>４３台目</t>
    <rPh sb="2" eb="4">
      <t>ダイメ</t>
    </rPh>
    <phoneticPr fontId="1"/>
  </si>
  <si>
    <t>４４台目</t>
    <rPh sb="2" eb="4">
      <t>ダイメ</t>
    </rPh>
    <phoneticPr fontId="1"/>
  </si>
  <si>
    <t>４５台目</t>
    <rPh sb="2" eb="4">
      <t>ダイメ</t>
    </rPh>
    <phoneticPr fontId="1"/>
  </si>
  <si>
    <t>４６台目</t>
    <rPh sb="2" eb="4">
      <t>ダイメ</t>
    </rPh>
    <phoneticPr fontId="1"/>
  </si>
  <si>
    <t>４７台目</t>
    <rPh sb="2" eb="4">
      <t>ダイメ</t>
    </rPh>
    <phoneticPr fontId="1"/>
  </si>
  <si>
    <t>４８台目</t>
    <rPh sb="2" eb="4">
      <t>ダイメ</t>
    </rPh>
    <phoneticPr fontId="1"/>
  </si>
  <si>
    <t>４９台目</t>
    <rPh sb="2" eb="4">
      <t>ダイメ</t>
    </rPh>
    <phoneticPr fontId="1"/>
  </si>
  <si>
    <t>５０台目</t>
    <rPh sb="2" eb="4">
      <t>ダイメ</t>
    </rPh>
    <phoneticPr fontId="1"/>
  </si>
  <si>
    <t>５１台目</t>
    <rPh sb="2" eb="4">
      <t>ダイメ</t>
    </rPh>
    <phoneticPr fontId="1"/>
  </si>
  <si>
    <t>５２台目</t>
    <rPh sb="2" eb="4">
      <t>ダイメ</t>
    </rPh>
    <phoneticPr fontId="1"/>
  </si>
  <si>
    <t>５３台目</t>
    <rPh sb="2" eb="4">
      <t>ダイメ</t>
    </rPh>
    <phoneticPr fontId="1"/>
  </si>
  <si>
    <t>５４台目</t>
    <rPh sb="2" eb="4">
      <t>ダイメ</t>
    </rPh>
    <phoneticPr fontId="1"/>
  </si>
  <si>
    <t>５５台目</t>
    <rPh sb="2" eb="4">
      <t>ダイメ</t>
    </rPh>
    <phoneticPr fontId="1"/>
  </si>
  <si>
    <t>５６台目</t>
    <rPh sb="2" eb="4">
      <t>ダイメ</t>
    </rPh>
    <phoneticPr fontId="1"/>
  </si>
  <si>
    <t>５７台目</t>
    <rPh sb="2" eb="4">
      <t>ダイメ</t>
    </rPh>
    <phoneticPr fontId="1"/>
  </si>
  <si>
    <t>５８台目</t>
    <rPh sb="2" eb="4">
      <t>ダイメ</t>
    </rPh>
    <phoneticPr fontId="1"/>
  </si>
  <si>
    <t>５９台目</t>
    <rPh sb="2" eb="4">
      <t>ダイメ</t>
    </rPh>
    <phoneticPr fontId="1"/>
  </si>
  <si>
    <t>６０台目</t>
    <rPh sb="2" eb="4">
      <t>ダイメ</t>
    </rPh>
    <phoneticPr fontId="1"/>
  </si>
  <si>
    <t>６１台目</t>
    <rPh sb="2" eb="4">
      <t>ダイメ</t>
    </rPh>
    <phoneticPr fontId="1"/>
  </si>
  <si>
    <t>６２台目</t>
    <rPh sb="2" eb="4">
      <t>ダイメ</t>
    </rPh>
    <phoneticPr fontId="1"/>
  </si>
  <si>
    <t>６３台目</t>
    <rPh sb="2" eb="4">
      <t>ダイメ</t>
    </rPh>
    <phoneticPr fontId="1"/>
  </si>
  <si>
    <t>６４台目</t>
    <rPh sb="2" eb="4">
      <t>ダイメ</t>
    </rPh>
    <phoneticPr fontId="1"/>
  </si>
  <si>
    <t>６５台目</t>
    <rPh sb="2" eb="4">
      <t>ダイメ</t>
    </rPh>
    <phoneticPr fontId="1"/>
  </si>
  <si>
    <t>６６台目</t>
    <rPh sb="2" eb="4">
      <t>ダイメ</t>
    </rPh>
    <phoneticPr fontId="1"/>
  </si>
  <si>
    <t>６７台目</t>
    <rPh sb="2" eb="4">
      <t>ダイメ</t>
    </rPh>
    <phoneticPr fontId="1"/>
  </si>
  <si>
    <t>６８台目</t>
    <rPh sb="2" eb="4">
      <t>ダイメ</t>
    </rPh>
    <phoneticPr fontId="1"/>
  </si>
  <si>
    <t>６９台目</t>
    <rPh sb="2" eb="4">
      <t>ダイメ</t>
    </rPh>
    <phoneticPr fontId="1"/>
  </si>
  <si>
    <t>７０台目</t>
    <rPh sb="2" eb="4">
      <t>ダイメ</t>
    </rPh>
    <phoneticPr fontId="1"/>
  </si>
  <si>
    <t>７１台目</t>
    <rPh sb="2" eb="4">
      <t>ダイメ</t>
    </rPh>
    <phoneticPr fontId="1"/>
  </si>
  <si>
    <t>７２台目</t>
    <rPh sb="2" eb="4">
      <t>ダイメ</t>
    </rPh>
    <phoneticPr fontId="1"/>
  </si>
  <si>
    <t>７３台目</t>
    <rPh sb="2" eb="4">
      <t>ダイメ</t>
    </rPh>
    <phoneticPr fontId="1"/>
  </si>
  <si>
    <t>７４台目</t>
    <rPh sb="2" eb="4">
      <t>ダイメ</t>
    </rPh>
    <phoneticPr fontId="1"/>
  </si>
  <si>
    <t>７５台目</t>
    <rPh sb="2" eb="4">
      <t>ダイメ</t>
    </rPh>
    <phoneticPr fontId="1"/>
  </si>
  <si>
    <t>７６台目</t>
    <rPh sb="2" eb="4">
      <t>ダイメ</t>
    </rPh>
    <phoneticPr fontId="1"/>
  </si>
  <si>
    <t>７７台目</t>
    <rPh sb="2" eb="4">
      <t>ダイメ</t>
    </rPh>
    <phoneticPr fontId="1"/>
  </si>
  <si>
    <t>７８台目</t>
    <rPh sb="2" eb="4">
      <t>ダイメ</t>
    </rPh>
    <phoneticPr fontId="1"/>
  </si>
  <si>
    <t>７９台目</t>
    <rPh sb="2" eb="4">
      <t>ダイメ</t>
    </rPh>
    <phoneticPr fontId="1"/>
  </si>
  <si>
    <t>８０台目</t>
    <rPh sb="2" eb="4">
      <t>ダイメ</t>
    </rPh>
    <phoneticPr fontId="1"/>
  </si>
  <si>
    <t>８１台目</t>
    <rPh sb="2" eb="4">
      <t>ダイメ</t>
    </rPh>
    <phoneticPr fontId="1"/>
  </si>
  <si>
    <t>８２台目</t>
    <rPh sb="2" eb="4">
      <t>ダイメ</t>
    </rPh>
    <phoneticPr fontId="1"/>
  </si>
  <si>
    <t>８３台目</t>
    <rPh sb="2" eb="4">
      <t>ダイメ</t>
    </rPh>
    <phoneticPr fontId="1"/>
  </si>
  <si>
    <t>８４台目</t>
    <rPh sb="2" eb="4">
      <t>ダイメ</t>
    </rPh>
    <phoneticPr fontId="1"/>
  </si>
  <si>
    <t>８５台目</t>
    <rPh sb="2" eb="4">
      <t>ダイメ</t>
    </rPh>
    <phoneticPr fontId="1"/>
  </si>
  <si>
    <t>８６台目</t>
    <rPh sb="2" eb="4">
      <t>ダイメ</t>
    </rPh>
    <phoneticPr fontId="1"/>
  </si>
  <si>
    <t>８７台目</t>
    <rPh sb="2" eb="4">
      <t>ダイメ</t>
    </rPh>
    <phoneticPr fontId="1"/>
  </si>
  <si>
    <t>８８台目</t>
    <rPh sb="2" eb="4">
      <t>ダイメ</t>
    </rPh>
    <phoneticPr fontId="1"/>
  </si>
  <si>
    <t>８９台目</t>
    <rPh sb="2" eb="4">
      <t>ダイメ</t>
    </rPh>
    <phoneticPr fontId="1"/>
  </si>
  <si>
    <t>９０台目</t>
    <rPh sb="2" eb="4">
      <t>ダイメ</t>
    </rPh>
    <phoneticPr fontId="1"/>
  </si>
  <si>
    <t>９１台目</t>
    <rPh sb="2" eb="4">
      <t>ダイメ</t>
    </rPh>
    <phoneticPr fontId="1"/>
  </si>
  <si>
    <t>９２台目</t>
    <rPh sb="2" eb="4">
      <t>ダイメ</t>
    </rPh>
    <phoneticPr fontId="1"/>
  </si>
  <si>
    <t>９３台目</t>
    <rPh sb="2" eb="4">
      <t>ダイメ</t>
    </rPh>
    <phoneticPr fontId="1"/>
  </si>
  <si>
    <t>９４台目</t>
    <rPh sb="2" eb="4">
      <t>ダイメ</t>
    </rPh>
    <phoneticPr fontId="1"/>
  </si>
  <si>
    <t>９５台目</t>
    <rPh sb="2" eb="4">
      <t>ダイメ</t>
    </rPh>
    <phoneticPr fontId="1"/>
  </si>
  <si>
    <t>９６台目</t>
    <rPh sb="2" eb="4">
      <t>ダイメ</t>
    </rPh>
    <phoneticPr fontId="1"/>
  </si>
  <si>
    <t>９７台目</t>
    <rPh sb="2" eb="4">
      <t>ダイメ</t>
    </rPh>
    <phoneticPr fontId="1"/>
  </si>
  <si>
    <t>９８台目</t>
    <rPh sb="2" eb="4">
      <t>ダイメ</t>
    </rPh>
    <phoneticPr fontId="1"/>
  </si>
  <si>
    <t>９９台目</t>
    <rPh sb="2" eb="4">
      <t>ダイメ</t>
    </rPh>
    <phoneticPr fontId="1"/>
  </si>
  <si>
    <t>１００台目</t>
    <rPh sb="3" eb="5">
      <t>ダイメ</t>
    </rPh>
    <phoneticPr fontId="1"/>
  </si>
  <si>
    <t>１０１台目</t>
    <rPh sb="3" eb="5">
      <t>ダイメ</t>
    </rPh>
    <phoneticPr fontId="1"/>
  </si>
  <si>
    <t>１０２台目</t>
    <rPh sb="3" eb="5">
      <t>ダイメ</t>
    </rPh>
    <phoneticPr fontId="1"/>
  </si>
  <si>
    <t>１０３台目</t>
    <rPh sb="3" eb="5">
      <t>ダイメ</t>
    </rPh>
    <phoneticPr fontId="1"/>
  </si>
  <si>
    <t>１０４台目</t>
    <rPh sb="3" eb="5">
      <t>ダイメ</t>
    </rPh>
    <phoneticPr fontId="1"/>
  </si>
  <si>
    <t>１０５台目</t>
    <rPh sb="3" eb="5">
      <t>ダイメ</t>
    </rPh>
    <phoneticPr fontId="1"/>
  </si>
  <si>
    <t>１０６台目</t>
    <rPh sb="3" eb="5">
      <t>ダイメ</t>
    </rPh>
    <phoneticPr fontId="1"/>
  </si>
  <si>
    <t>１０７台目</t>
    <rPh sb="3" eb="5">
      <t>ダイメ</t>
    </rPh>
    <phoneticPr fontId="1"/>
  </si>
  <si>
    <t>１０８台目</t>
    <rPh sb="3" eb="5">
      <t>ダイメ</t>
    </rPh>
    <phoneticPr fontId="1"/>
  </si>
  <si>
    <t>１０９台目</t>
    <rPh sb="3" eb="5">
      <t>ダイメ</t>
    </rPh>
    <phoneticPr fontId="1"/>
  </si>
  <si>
    <t>１１０台目</t>
    <rPh sb="3" eb="5">
      <t>ダイメ</t>
    </rPh>
    <phoneticPr fontId="1"/>
  </si>
  <si>
    <t>１１１台目</t>
    <rPh sb="3" eb="5">
      <t>ダイメ</t>
    </rPh>
    <phoneticPr fontId="1"/>
  </si>
  <si>
    <t>１１２台目</t>
    <rPh sb="3" eb="5">
      <t>ダイメ</t>
    </rPh>
    <phoneticPr fontId="1"/>
  </si>
  <si>
    <t>１１３台目</t>
    <rPh sb="3" eb="5">
      <t>ダイメ</t>
    </rPh>
    <phoneticPr fontId="1"/>
  </si>
  <si>
    <t>１１４台目</t>
    <rPh sb="3" eb="5">
      <t>ダイメ</t>
    </rPh>
    <phoneticPr fontId="1"/>
  </si>
  <si>
    <t>１１５台目</t>
    <rPh sb="3" eb="5">
      <t>ダイメ</t>
    </rPh>
    <phoneticPr fontId="1"/>
  </si>
  <si>
    <t>１１６台目</t>
    <rPh sb="3" eb="5">
      <t>ダイメ</t>
    </rPh>
    <phoneticPr fontId="1"/>
  </si>
  <si>
    <t>１１７台目</t>
    <rPh sb="3" eb="5">
      <t>ダイメ</t>
    </rPh>
    <phoneticPr fontId="1"/>
  </si>
  <si>
    <t>１１８台目</t>
    <rPh sb="3" eb="5">
      <t>ダイメ</t>
    </rPh>
    <phoneticPr fontId="1"/>
  </si>
  <si>
    <t>１１９台目</t>
    <rPh sb="3" eb="5">
      <t>ダイメ</t>
    </rPh>
    <phoneticPr fontId="1"/>
  </si>
  <si>
    <t>１２０台目</t>
    <rPh sb="3" eb="5">
      <t>ダイメ</t>
    </rPh>
    <phoneticPr fontId="1"/>
  </si>
  <si>
    <t>１２１台目</t>
    <rPh sb="3" eb="5">
      <t>ダイメ</t>
    </rPh>
    <phoneticPr fontId="1"/>
  </si>
  <si>
    <t>１２２台目</t>
    <rPh sb="3" eb="5">
      <t>ダイメ</t>
    </rPh>
    <phoneticPr fontId="1"/>
  </si>
  <si>
    <t>１２３台目</t>
    <rPh sb="3" eb="5">
      <t>ダイメ</t>
    </rPh>
    <phoneticPr fontId="1"/>
  </si>
  <si>
    <t>１２４台目</t>
    <rPh sb="3" eb="5">
      <t>ダイメ</t>
    </rPh>
    <phoneticPr fontId="1"/>
  </si>
  <si>
    <t>１２５台目</t>
    <rPh sb="3" eb="5">
      <t>ダイメ</t>
    </rPh>
    <phoneticPr fontId="1"/>
  </si>
  <si>
    <t>１２６台目</t>
    <rPh sb="3" eb="5">
      <t>ダイメ</t>
    </rPh>
    <phoneticPr fontId="1"/>
  </si>
  <si>
    <t>１２７台目</t>
    <rPh sb="3" eb="5">
      <t>ダイメ</t>
    </rPh>
    <phoneticPr fontId="1"/>
  </si>
  <si>
    <t>１２８台目</t>
    <rPh sb="3" eb="5">
      <t>ダイメ</t>
    </rPh>
    <phoneticPr fontId="1"/>
  </si>
  <si>
    <t>１２９台目</t>
    <rPh sb="3" eb="5">
      <t>ダイメ</t>
    </rPh>
    <phoneticPr fontId="1"/>
  </si>
  <si>
    <t>１３０台目</t>
    <rPh sb="3" eb="5">
      <t>ダイメ</t>
    </rPh>
    <phoneticPr fontId="1"/>
  </si>
  <si>
    <t>１３１台目</t>
    <rPh sb="3" eb="5">
      <t>ダイメ</t>
    </rPh>
    <phoneticPr fontId="1"/>
  </si>
  <si>
    <t>１３２台目</t>
    <rPh sb="3" eb="5">
      <t>ダイメ</t>
    </rPh>
    <phoneticPr fontId="1"/>
  </si>
  <si>
    <t>１３３台目</t>
    <rPh sb="3" eb="5">
      <t>ダイメ</t>
    </rPh>
    <phoneticPr fontId="1"/>
  </si>
  <si>
    <t>１３４台目</t>
    <rPh sb="3" eb="5">
      <t>ダイメ</t>
    </rPh>
    <phoneticPr fontId="1"/>
  </si>
  <si>
    <t>１３５台目</t>
    <rPh sb="3" eb="5">
      <t>ダイメ</t>
    </rPh>
    <phoneticPr fontId="1"/>
  </si>
  <si>
    <t>１３６台目</t>
    <rPh sb="3" eb="5">
      <t>ダイメ</t>
    </rPh>
    <phoneticPr fontId="1"/>
  </si>
  <si>
    <t>１３７台目</t>
    <rPh sb="3" eb="5">
      <t>ダイメ</t>
    </rPh>
    <phoneticPr fontId="1"/>
  </si>
  <si>
    <t>１３８台目</t>
    <rPh sb="3" eb="5">
      <t>ダイメ</t>
    </rPh>
    <phoneticPr fontId="1"/>
  </si>
  <si>
    <t>１３９台目</t>
    <rPh sb="3" eb="5">
      <t>ダイメ</t>
    </rPh>
    <phoneticPr fontId="1"/>
  </si>
  <si>
    <t>１４０台目</t>
    <rPh sb="3" eb="5">
      <t>ダイメ</t>
    </rPh>
    <phoneticPr fontId="1"/>
  </si>
  <si>
    <t>１４１台目</t>
    <rPh sb="3" eb="5">
      <t>ダイメ</t>
    </rPh>
    <phoneticPr fontId="1"/>
  </si>
  <si>
    <t>１４２台目</t>
    <rPh sb="3" eb="5">
      <t>ダイメ</t>
    </rPh>
    <phoneticPr fontId="1"/>
  </si>
  <si>
    <t>１４３台目</t>
    <rPh sb="3" eb="5">
      <t>ダイメ</t>
    </rPh>
    <phoneticPr fontId="1"/>
  </si>
  <si>
    <t>１４４台目</t>
    <rPh sb="3" eb="5">
      <t>ダイメ</t>
    </rPh>
    <phoneticPr fontId="1"/>
  </si>
  <si>
    <t>１４５台目</t>
    <rPh sb="3" eb="5">
      <t>ダイメ</t>
    </rPh>
    <phoneticPr fontId="1"/>
  </si>
  <si>
    <t>１４６台目</t>
    <rPh sb="3" eb="5">
      <t>ダイメ</t>
    </rPh>
    <phoneticPr fontId="1"/>
  </si>
  <si>
    <t>１４７台目</t>
    <rPh sb="3" eb="5">
      <t>ダイメ</t>
    </rPh>
    <phoneticPr fontId="1"/>
  </si>
  <si>
    <t>１４８台目</t>
    <rPh sb="3" eb="5">
      <t>ダイメ</t>
    </rPh>
    <phoneticPr fontId="1"/>
  </si>
  <si>
    <t>１４９台目</t>
    <rPh sb="3" eb="5">
      <t>ダイメ</t>
    </rPh>
    <phoneticPr fontId="1"/>
  </si>
  <si>
    <t>１５０台目</t>
    <rPh sb="3" eb="5">
      <t>ダイメ</t>
    </rPh>
    <phoneticPr fontId="1"/>
  </si>
  <si>
    <t>１５１台目</t>
    <rPh sb="3" eb="5">
      <t>ダイメ</t>
    </rPh>
    <phoneticPr fontId="1"/>
  </si>
  <si>
    <t>１５２台目</t>
    <rPh sb="3" eb="5">
      <t>ダイメ</t>
    </rPh>
    <phoneticPr fontId="1"/>
  </si>
  <si>
    <t>１５３台目</t>
    <rPh sb="3" eb="5">
      <t>ダイメ</t>
    </rPh>
    <phoneticPr fontId="1"/>
  </si>
  <si>
    <t>１５４台目</t>
    <rPh sb="3" eb="5">
      <t>ダイメ</t>
    </rPh>
    <phoneticPr fontId="1"/>
  </si>
  <si>
    <t>１５５台目</t>
    <rPh sb="3" eb="5">
      <t>ダイメ</t>
    </rPh>
    <phoneticPr fontId="1"/>
  </si>
  <si>
    <t>１５６台目</t>
    <rPh sb="3" eb="5">
      <t>ダイメ</t>
    </rPh>
    <phoneticPr fontId="1"/>
  </si>
  <si>
    <t>１５７台目</t>
    <rPh sb="3" eb="5">
      <t>ダイメ</t>
    </rPh>
    <phoneticPr fontId="1"/>
  </si>
  <si>
    <t>１５８台目</t>
    <rPh sb="3" eb="5">
      <t>ダイメ</t>
    </rPh>
    <phoneticPr fontId="1"/>
  </si>
  <si>
    <t>１５９台目</t>
    <rPh sb="3" eb="5">
      <t>ダイメ</t>
    </rPh>
    <phoneticPr fontId="1"/>
  </si>
  <si>
    <t>１６０台目</t>
    <rPh sb="3" eb="5">
      <t>ダイメ</t>
    </rPh>
    <phoneticPr fontId="1"/>
  </si>
  <si>
    <t>１６１台目</t>
    <rPh sb="3" eb="5">
      <t>ダイメ</t>
    </rPh>
    <phoneticPr fontId="1"/>
  </si>
  <si>
    <t>１６２台目</t>
    <rPh sb="3" eb="5">
      <t>ダイメ</t>
    </rPh>
    <phoneticPr fontId="1"/>
  </si>
  <si>
    <t>１６３台目</t>
    <rPh sb="3" eb="5">
      <t>ダイメ</t>
    </rPh>
    <phoneticPr fontId="1"/>
  </si>
  <si>
    <t>１６４台目</t>
    <rPh sb="3" eb="5">
      <t>ダイメ</t>
    </rPh>
    <phoneticPr fontId="1"/>
  </si>
  <si>
    <t>１６５台目</t>
    <rPh sb="3" eb="5">
      <t>ダイメ</t>
    </rPh>
    <phoneticPr fontId="1"/>
  </si>
  <si>
    <t>１６６台目</t>
    <rPh sb="3" eb="5">
      <t>ダイメ</t>
    </rPh>
    <phoneticPr fontId="1"/>
  </si>
  <si>
    <t>１６７台目</t>
    <rPh sb="3" eb="5">
      <t>ダイメ</t>
    </rPh>
    <phoneticPr fontId="1"/>
  </si>
  <si>
    <t>１６８台目</t>
    <rPh sb="3" eb="5">
      <t>ダイメ</t>
    </rPh>
    <phoneticPr fontId="1"/>
  </si>
  <si>
    <t>１６９台目</t>
    <rPh sb="3" eb="5">
      <t>ダイメ</t>
    </rPh>
    <phoneticPr fontId="1"/>
  </si>
  <si>
    <t>１７０台目</t>
    <rPh sb="3" eb="5">
      <t>ダイメ</t>
    </rPh>
    <phoneticPr fontId="1"/>
  </si>
  <si>
    <t>１７１台目</t>
    <rPh sb="3" eb="5">
      <t>ダイメ</t>
    </rPh>
    <phoneticPr fontId="1"/>
  </si>
  <si>
    <t>１７２台目</t>
    <rPh sb="3" eb="5">
      <t>ダイメ</t>
    </rPh>
    <phoneticPr fontId="1"/>
  </si>
  <si>
    <t>１７３台目</t>
    <rPh sb="3" eb="5">
      <t>ダイメ</t>
    </rPh>
    <phoneticPr fontId="1"/>
  </si>
  <si>
    <t>１７４台目</t>
    <rPh sb="3" eb="5">
      <t>ダイメ</t>
    </rPh>
    <phoneticPr fontId="1"/>
  </si>
  <si>
    <t>１７５台目</t>
    <rPh sb="3" eb="5">
      <t>ダイメ</t>
    </rPh>
    <phoneticPr fontId="1"/>
  </si>
  <si>
    <t>１７６台目</t>
    <rPh sb="3" eb="5">
      <t>ダイメ</t>
    </rPh>
    <phoneticPr fontId="1"/>
  </si>
  <si>
    <t>１７７台目</t>
    <rPh sb="3" eb="5">
      <t>ダイメ</t>
    </rPh>
    <phoneticPr fontId="1"/>
  </si>
  <si>
    <t>１７８台目</t>
    <rPh sb="3" eb="5">
      <t>ダイメ</t>
    </rPh>
    <phoneticPr fontId="1"/>
  </si>
  <si>
    <t>１７９台目</t>
    <rPh sb="3" eb="5">
      <t>ダイメ</t>
    </rPh>
    <phoneticPr fontId="1"/>
  </si>
  <si>
    <t>１８０台目</t>
    <rPh sb="3" eb="5">
      <t>ダイメ</t>
    </rPh>
    <phoneticPr fontId="1"/>
  </si>
  <si>
    <t>１８１台目</t>
    <rPh sb="3" eb="5">
      <t>ダイメ</t>
    </rPh>
    <phoneticPr fontId="1"/>
  </si>
  <si>
    <t>１８２台目</t>
    <rPh sb="3" eb="5">
      <t>ダイメ</t>
    </rPh>
    <phoneticPr fontId="1"/>
  </si>
  <si>
    <t>１８３台目</t>
    <rPh sb="3" eb="5">
      <t>ダイメ</t>
    </rPh>
    <phoneticPr fontId="1"/>
  </si>
  <si>
    <t>１８４台目</t>
    <rPh sb="3" eb="5">
      <t>ダイメ</t>
    </rPh>
    <phoneticPr fontId="1"/>
  </si>
  <si>
    <t>１８５台目</t>
    <rPh sb="3" eb="5">
      <t>ダイメ</t>
    </rPh>
    <phoneticPr fontId="1"/>
  </si>
  <si>
    <t>１８６台目</t>
    <rPh sb="3" eb="5">
      <t>ダイメ</t>
    </rPh>
    <phoneticPr fontId="1"/>
  </si>
  <si>
    <t>１８７台目</t>
    <rPh sb="3" eb="5">
      <t>ダイメ</t>
    </rPh>
    <phoneticPr fontId="1"/>
  </si>
  <si>
    <t>１８８台目</t>
    <rPh sb="3" eb="5">
      <t>ダイメ</t>
    </rPh>
    <phoneticPr fontId="1"/>
  </si>
  <si>
    <t>１８９台目</t>
    <rPh sb="3" eb="5">
      <t>ダイメ</t>
    </rPh>
    <phoneticPr fontId="1"/>
  </si>
  <si>
    <t>１９０台目</t>
    <rPh sb="3" eb="5">
      <t>ダイメ</t>
    </rPh>
    <phoneticPr fontId="1"/>
  </si>
  <si>
    <t>１９１台目</t>
    <rPh sb="3" eb="5">
      <t>ダイメ</t>
    </rPh>
    <phoneticPr fontId="1"/>
  </si>
  <si>
    <t>１９２台目</t>
    <rPh sb="3" eb="5">
      <t>ダイメ</t>
    </rPh>
    <phoneticPr fontId="1"/>
  </si>
  <si>
    <t>１９３台目</t>
    <rPh sb="3" eb="5">
      <t>ダイメ</t>
    </rPh>
    <phoneticPr fontId="1"/>
  </si>
  <si>
    <t>１９４台目</t>
    <rPh sb="3" eb="5">
      <t>ダイメ</t>
    </rPh>
    <phoneticPr fontId="1"/>
  </si>
  <si>
    <t>１９５台目</t>
    <rPh sb="3" eb="5">
      <t>ダイメ</t>
    </rPh>
    <phoneticPr fontId="1"/>
  </si>
  <si>
    <t>１９６台目</t>
    <rPh sb="3" eb="5">
      <t>ダイメ</t>
    </rPh>
    <phoneticPr fontId="1"/>
  </si>
  <si>
    <t>１９７台目</t>
    <rPh sb="3" eb="5">
      <t>ダイメ</t>
    </rPh>
    <phoneticPr fontId="1"/>
  </si>
  <si>
    <t>１９８台目</t>
    <rPh sb="3" eb="5">
      <t>ダイメ</t>
    </rPh>
    <phoneticPr fontId="1"/>
  </si>
  <si>
    <t>１９９台目</t>
    <rPh sb="3" eb="5">
      <t>ダイメ</t>
    </rPh>
    <phoneticPr fontId="1"/>
  </si>
  <si>
    <t>２００台目</t>
    <rPh sb="3" eb="5">
      <t>ダイメ</t>
    </rPh>
    <phoneticPr fontId="1"/>
  </si>
  <si>
    <t>２０１台目</t>
    <rPh sb="3" eb="5">
      <t>ダイメ</t>
    </rPh>
    <phoneticPr fontId="1"/>
  </si>
  <si>
    <t>２０２台目</t>
    <rPh sb="3" eb="5">
      <t>ダイメ</t>
    </rPh>
    <phoneticPr fontId="1"/>
  </si>
  <si>
    <t>２０３台目</t>
    <rPh sb="3" eb="5">
      <t>ダイメ</t>
    </rPh>
    <phoneticPr fontId="1"/>
  </si>
  <si>
    <t>２０４台目</t>
    <rPh sb="3" eb="5">
      <t>ダイメ</t>
    </rPh>
    <phoneticPr fontId="1"/>
  </si>
  <si>
    <t>２０５台目</t>
    <rPh sb="3" eb="5">
      <t>ダイメ</t>
    </rPh>
    <phoneticPr fontId="1"/>
  </si>
  <si>
    <t>２０６台目</t>
    <rPh sb="3" eb="5">
      <t>ダイメ</t>
    </rPh>
    <phoneticPr fontId="1"/>
  </si>
  <si>
    <t>２０７台目</t>
    <rPh sb="3" eb="5">
      <t>ダイメ</t>
    </rPh>
    <phoneticPr fontId="1"/>
  </si>
  <si>
    <t>２０８台目</t>
    <rPh sb="3" eb="5">
      <t>ダイメ</t>
    </rPh>
    <phoneticPr fontId="1"/>
  </si>
  <si>
    <t>２０９台目</t>
    <rPh sb="3" eb="5">
      <t>ダイメ</t>
    </rPh>
    <phoneticPr fontId="1"/>
  </si>
  <si>
    <t>２１０台目</t>
    <rPh sb="3" eb="5">
      <t>ダイメ</t>
    </rPh>
    <phoneticPr fontId="1"/>
  </si>
  <si>
    <t>２１１台目</t>
    <rPh sb="3" eb="5">
      <t>ダイメ</t>
    </rPh>
    <phoneticPr fontId="1"/>
  </si>
  <si>
    <t>２１２台目</t>
    <rPh sb="3" eb="5">
      <t>ダイメ</t>
    </rPh>
    <phoneticPr fontId="1"/>
  </si>
  <si>
    <t>２１３台目</t>
    <rPh sb="3" eb="5">
      <t>ダイメ</t>
    </rPh>
    <phoneticPr fontId="1"/>
  </si>
  <si>
    <t>２１４台目</t>
    <rPh sb="3" eb="5">
      <t>ダイメ</t>
    </rPh>
    <phoneticPr fontId="1"/>
  </si>
  <si>
    <t>２１５台目</t>
    <rPh sb="3" eb="5">
      <t>ダイメ</t>
    </rPh>
    <phoneticPr fontId="1"/>
  </si>
  <si>
    <t>２１６台目</t>
    <rPh sb="3" eb="5">
      <t>ダイメ</t>
    </rPh>
    <phoneticPr fontId="1"/>
  </si>
  <si>
    <t>２１７台目</t>
    <rPh sb="3" eb="5">
      <t>ダイメ</t>
    </rPh>
    <phoneticPr fontId="1"/>
  </si>
  <si>
    <t>２１８台目</t>
    <rPh sb="3" eb="5">
      <t>ダイメ</t>
    </rPh>
    <phoneticPr fontId="1"/>
  </si>
  <si>
    <t>２１９台目</t>
    <rPh sb="3" eb="5">
      <t>ダイメ</t>
    </rPh>
    <phoneticPr fontId="1"/>
  </si>
  <si>
    <t>２２０台目</t>
    <rPh sb="3" eb="5">
      <t>ダイメ</t>
    </rPh>
    <phoneticPr fontId="1"/>
  </si>
  <si>
    <t>２２１台目</t>
    <rPh sb="3" eb="5">
      <t>ダイメ</t>
    </rPh>
    <phoneticPr fontId="1"/>
  </si>
  <si>
    <t>２２２台目</t>
    <rPh sb="3" eb="5">
      <t>ダイメ</t>
    </rPh>
    <phoneticPr fontId="1"/>
  </si>
  <si>
    <t>２２３台目</t>
    <rPh sb="3" eb="5">
      <t>ダイメ</t>
    </rPh>
    <phoneticPr fontId="1"/>
  </si>
  <si>
    <t>２２４台目</t>
    <rPh sb="3" eb="5">
      <t>ダイメ</t>
    </rPh>
    <phoneticPr fontId="1"/>
  </si>
  <si>
    <t>２２５台目</t>
    <rPh sb="3" eb="5">
      <t>ダイメ</t>
    </rPh>
    <phoneticPr fontId="1"/>
  </si>
  <si>
    <t>２２６台目</t>
    <rPh sb="3" eb="5">
      <t>ダイメ</t>
    </rPh>
    <phoneticPr fontId="1"/>
  </si>
  <si>
    <t>２２７台目</t>
    <rPh sb="3" eb="5">
      <t>ダイメ</t>
    </rPh>
    <phoneticPr fontId="1"/>
  </si>
  <si>
    <t>２２８台目</t>
    <rPh sb="3" eb="5">
      <t>ダイメ</t>
    </rPh>
    <phoneticPr fontId="1"/>
  </si>
  <si>
    <t>２２９台目</t>
    <rPh sb="3" eb="5">
      <t>ダイメ</t>
    </rPh>
    <phoneticPr fontId="1"/>
  </si>
  <si>
    <t>２３０台目</t>
    <rPh sb="3" eb="5">
      <t>ダイメ</t>
    </rPh>
    <phoneticPr fontId="1"/>
  </si>
  <si>
    <t>２３１台目</t>
    <rPh sb="3" eb="5">
      <t>ダイメ</t>
    </rPh>
    <phoneticPr fontId="1"/>
  </si>
  <si>
    <t>２３２台目</t>
    <rPh sb="3" eb="5">
      <t>ダイメ</t>
    </rPh>
    <phoneticPr fontId="1"/>
  </si>
  <si>
    <t>２３３台目</t>
    <rPh sb="3" eb="5">
      <t>ダイメ</t>
    </rPh>
    <phoneticPr fontId="1"/>
  </si>
  <si>
    <t>２３４台目</t>
    <rPh sb="3" eb="5">
      <t>ダイメ</t>
    </rPh>
    <phoneticPr fontId="1"/>
  </si>
  <si>
    <t>２３５台目</t>
    <rPh sb="3" eb="5">
      <t>ダイメ</t>
    </rPh>
    <phoneticPr fontId="1"/>
  </si>
  <si>
    <t>２３６台目</t>
    <rPh sb="3" eb="5">
      <t>ダイメ</t>
    </rPh>
    <phoneticPr fontId="1"/>
  </si>
  <si>
    <t>２３７台目</t>
    <rPh sb="3" eb="5">
      <t>ダイメ</t>
    </rPh>
    <phoneticPr fontId="1"/>
  </si>
  <si>
    <t>２３８台目</t>
    <rPh sb="3" eb="5">
      <t>ダイメ</t>
    </rPh>
    <phoneticPr fontId="1"/>
  </si>
  <si>
    <t>２３９台目</t>
    <rPh sb="3" eb="5">
      <t>ダイメ</t>
    </rPh>
    <phoneticPr fontId="1"/>
  </si>
  <si>
    <t>２４０台目</t>
    <rPh sb="3" eb="5">
      <t>ダイメ</t>
    </rPh>
    <phoneticPr fontId="1"/>
  </si>
  <si>
    <t>２４１台目</t>
    <rPh sb="3" eb="5">
      <t>ダイメ</t>
    </rPh>
    <phoneticPr fontId="1"/>
  </si>
  <si>
    <t>２４２台目</t>
    <rPh sb="3" eb="5">
      <t>ダイメ</t>
    </rPh>
    <phoneticPr fontId="1"/>
  </si>
  <si>
    <t>２４３台目</t>
    <rPh sb="3" eb="5">
      <t>ダイメ</t>
    </rPh>
    <phoneticPr fontId="1"/>
  </si>
  <si>
    <t>２４４台目</t>
    <rPh sb="3" eb="5">
      <t>ダイメ</t>
    </rPh>
    <phoneticPr fontId="1"/>
  </si>
  <si>
    <t>２４５台目</t>
    <rPh sb="3" eb="5">
      <t>ダイメ</t>
    </rPh>
    <phoneticPr fontId="1"/>
  </si>
  <si>
    <t>２４６台目</t>
    <rPh sb="3" eb="5">
      <t>ダイメ</t>
    </rPh>
    <phoneticPr fontId="1"/>
  </si>
  <si>
    <t>２４７台目</t>
    <rPh sb="3" eb="5">
      <t>ダイメ</t>
    </rPh>
    <phoneticPr fontId="1"/>
  </si>
  <si>
    <t>２４８台目</t>
    <rPh sb="3" eb="5">
      <t>ダイメ</t>
    </rPh>
    <phoneticPr fontId="1"/>
  </si>
  <si>
    <t>２４９台目</t>
    <rPh sb="3" eb="5">
      <t>ダイメ</t>
    </rPh>
    <phoneticPr fontId="1"/>
  </si>
  <si>
    <t>２５０台目</t>
    <rPh sb="3" eb="5">
      <t>ダイメ</t>
    </rPh>
    <phoneticPr fontId="1"/>
  </si>
  <si>
    <t>２５１台目</t>
    <rPh sb="3" eb="5">
      <t>ダイメ</t>
    </rPh>
    <phoneticPr fontId="1"/>
  </si>
  <si>
    <t>２５２台目</t>
    <rPh sb="3" eb="5">
      <t>ダイメ</t>
    </rPh>
    <phoneticPr fontId="1"/>
  </si>
  <si>
    <t>２５３台目</t>
    <rPh sb="3" eb="5">
      <t>ダイメ</t>
    </rPh>
    <phoneticPr fontId="1"/>
  </si>
  <si>
    <t>２５４台目</t>
    <rPh sb="3" eb="5">
      <t>ダイメ</t>
    </rPh>
    <phoneticPr fontId="1"/>
  </si>
  <si>
    <t>２５５台目</t>
    <rPh sb="3" eb="5">
      <t>ダイメ</t>
    </rPh>
    <phoneticPr fontId="1"/>
  </si>
  <si>
    <t>２５６台目</t>
    <rPh sb="3" eb="5">
      <t>ダイメ</t>
    </rPh>
    <phoneticPr fontId="1"/>
  </si>
  <si>
    <t>２５７台目</t>
    <rPh sb="3" eb="5">
      <t>ダイメ</t>
    </rPh>
    <phoneticPr fontId="1"/>
  </si>
  <si>
    <t>２５８台目</t>
    <rPh sb="3" eb="5">
      <t>ダイメ</t>
    </rPh>
    <phoneticPr fontId="1"/>
  </si>
  <si>
    <t>２５９台目</t>
    <rPh sb="3" eb="5">
      <t>ダイメ</t>
    </rPh>
    <phoneticPr fontId="1"/>
  </si>
  <si>
    <t>２６０台目</t>
    <rPh sb="3" eb="5">
      <t>ダイメ</t>
    </rPh>
    <phoneticPr fontId="1"/>
  </si>
  <si>
    <t>２６１台目</t>
    <rPh sb="3" eb="5">
      <t>ダイメ</t>
    </rPh>
    <phoneticPr fontId="1"/>
  </si>
  <si>
    <t>２６２台目</t>
    <rPh sb="3" eb="5">
      <t>ダイメ</t>
    </rPh>
    <phoneticPr fontId="1"/>
  </si>
  <si>
    <t>２６３台目</t>
    <rPh sb="3" eb="5">
      <t>ダイメ</t>
    </rPh>
    <phoneticPr fontId="1"/>
  </si>
  <si>
    <t>２６４台目</t>
    <rPh sb="3" eb="5">
      <t>ダイメ</t>
    </rPh>
    <phoneticPr fontId="1"/>
  </si>
  <si>
    <t>２６５台目</t>
    <rPh sb="3" eb="5">
      <t>ダイメ</t>
    </rPh>
    <phoneticPr fontId="1"/>
  </si>
  <si>
    <t>２６６台目</t>
    <rPh sb="3" eb="5">
      <t>ダイメ</t>
    </rPh>
    <phoneticPr fontId="1"/>
  </si>
  <si>
    <t>２６７台目</t>
    <rPh sb="3" eb="5">
      <t>ダイメ</t>
    </rPh>
    <phoneticPr fontId="1"/>
  </si>
  <si>
    <t>２６８台目</t>
    <rPh sb="3" eb="5">
      <t>ダイメ</t>
    </rPh>
    <phoneticPr fontId="1"/>
  </si>
  <si>
    <t>２６９台目</t>
    <rPh sb="3" eb="5">
      <t>ダイメ</t>
    </rPh>
    <phoneticPr fontId="1"/>
  </si>
  <si>
    <t>２７０台目</t>
    <rPh sb="3" eb="5">
      <t>ダイメ</t>
    </rPh>
    <phoneticPr fontId="1"/>
  </si>
  <si>
    <t>２７１台目</t>
    <rPh sb="3" eb="5">
      <t>ダイメ</t>
    </rPh>
    <phoneticPr fontId="1"/>
  </si>
  <si>
    <t>２７２台目</t>
    <rPh sb="3" eb="5">
      <t>ダイメ</t>
    </rPh>
    <phoneticPr fontId="1"/>
  </si>
  <si>
    <t>２７３台目</t>
    <rPh sb="3" eb="5">
      <t>ダイメ</t>
    </rPh>
    <phoneticPr fontId="1"/>
  </si>
  <si>
    <t>２７４台目</t>
    <rPh sb="3" eb="5">
      <t>ダイメ</t>
    </rPh>
    <phoneticPr fontId="1"/>
  </si>
  <si>
    <t>２７５台目</t>
    <rPh sb="3" eb="5">
      <t>ダイメ</t>
    </rPh>
    <phoneticPr fontId="1"/>
  </si>
  <si>
    <t>２７６台目</t>
    <rPh sb="3" eb="5">
      <t>ダイメ</t>
    </rPh>
    <phoneticPr fontId="1"/>
  </si>
  <si>
    <t>２７７台目</t>
    <rPh sb="3" eb="5">
      <t>ダイメ</t>
    </rPh>
    <phoneticPr fontId="1"/>
  </si>
  <si>
    <t>２７８台目</t>
    <rPh sb="3" eb="5">
      <t>ダイメ</t>
    </rPh>
    <phoneticPr fontId="1"/>
  </si>
  <si>
    <t>２７９台目</t>
    <rPh sb="3" eb="5">
      <t>ダイメ</t>
    </rPh>
    <phoneticPr fontId="1"/>
  </si>
  <si>
    <t>２８０台目</t>
    <rPh sb="3" eb="5">
      <t>ダイメ</t>
    </rPh>
    <phoneticPr fontId="1"/>
  </si>
  <si>
    <t>２８１台目</t>
    <rPh sb="3" eb="5">
      <t>ダイメ</t>
    </rPh>
    <phoneticPr fontId="1"/>
  </si>
  <si>
    <t>２８２台目</t>
    <rPh sb="3" eb="5">
      <t>ダイメ</t>
    </rPh>
    <phoneticPr fontId="1"/>
  </si>
  <si>
    <t>２８３台目</t>
    <rPh sb="3" eb="5">
      <t>ダイメ</t>
    </rPh>
    <phoneticPr fontId="1"/>
  </si>
  <si>
    <t>２８４台目</t>
    <rPh sb="3" eb="5">
      <t>ダイメ</t>
    </rPh>
    <phoneticPr fontId="1"/>
  </si>
  <si>
    <t>２８５台目</t>
    <rPh sb="3" eb="5">
      <t>ダイメ</t>
    </rPh>
    <phoneticPr fontId="1"/>
  </si>
  <si>
    <t>２８６台目</t>
    <rPh sb="3" eb="5">
      <t>ダイメ</t>
    </rPh>
    <phoneticPr fontId="1"/>
  </si>
  <si>
    <t>２８７台目</t>
    <rPh sb="3" eb="5">
      <t>ダイメ</t>
    </rPh>
    <phoneticPr fontId="1"/>
  </si>
  <si>
    <t>２８８台目</t>
    <rPh sb="3" eb="5">
      <t>ダイメ</t>
    </rPh>
    <phoneticPr fontId="1"/>
  </si>
  <si>
    <t>２８９台目</t>
    <rPh sb="3" eb="5">
      <t>ダイメ</t>
    </rPh>
    <phoneticPr fontId="1"/>
  </si>
  <si>
    <t>２９０台目</t>
    <rPh sb="3" eb="5">
      <t>ダイメ</t>
    </rPh>
    <phoneticPr fontId="1"/>
  </si>
  <si>
    <t>２９１台目</t>
    <rPh sb="3" eb="5">
      <t>ダイメ</t>
    </rPh>
    <phoneticPr fontId="1"/>
  </si>
  <si>
    <t>２９２台目</t>
    <rPh sb="3" eb="5">
      <t>ダイメ</t>
    </rPh>
    <phoneticPr fontId="1"/>
  </si>
  <si>
    <t>２９３台目</t>
    <rPh sb="3" eb="5">
      <t>ダイメ</t>
    </rPh>
    <phoneticPr fontId="1"/>
  </si>
  <si>
    <t>２９４台目</t>
    <rPh sb="3" eb="5">
      <t>ダイメ</t>
    </rPh>
    <phoneticPr fontId="1"/>
  </si>
  <si>
    <t>２９５台目</t>
    <rPh sb="3" eb="5">
      <t>ダイメ</t>
    </rPh>
    <phoneticPr fontId="1"/>
  </si>
  <si>
    <t>２９６台目</t>
    <rPh sb="3" eb="5">
      <t>ダイメ</t>
    </rPh>
    <phoneticPr fontId="1"/>
  </si>
  <si>
    <t>２９７台目</t>
    <rPh sb="3" eb="5">
      <t>ダイメ</t>
    </rPh>
    <phoneticPr fontId="1"/>
  </si>
  <si>
    <t>２９８台目</t>
    <rPh sb="3" eb="5">
      <t>ダイメ</t>
    </rPh>
    <phoneticPr fontId="1"/>
  </si>
  <si>
    <t>２９９台目</t>
    <rPh sb="3" eb="5">
      <t>ダイメ</t>
    </rPh>
    <phoneticPr fontId="1"/>
  </si>
  <si>
    <t>３００台目</t>
    <rPh sb="3" eb="5">
      <t>ダイメ</t>
    </rPh>
    <phoneticPr fontId="1"/>
  </si>
  <si>
    <t>期待値(円)</t>
    <rPh sb="0" eb="2">
      <t>キタイ</t>
    </rPh>
    <rPh sb="2" eb="3">
      <t>チ</t>
    </rPh>
    <rPh sb="4" eb="5">
      <t>エン</t>
    </rPh>
    <phoneticPr fontId="1"/>
  </si>
  <si>
    <t>稼働時間(時)</t>
    <rPh sb="0" eb="2">
      <t>カドウ</t>
    </rPh>
    <rPh sb="2" eb="4">
      <t>ジカン</t>
    </rPh>
    <rPh sb="5" eb="6">
      <t>トキ</t>
    </rPh>
    <phoneticPr fontId="1"/>
  </si>
  <si>
    <t>収支推移(枚)</t>
    <rPh sb="0" eb="2">
      <t>シュウシ</t>
    </rPh>
    <rPh sb="2" eb="4">
      <t>スイイ</t>
    </rPh>
    <rPh sb="5" eb="6">
      <t>マイ</t>
    </rPh>
    <phoneticPr fontId="1"/>
  </si>
  <si>
    <t>累計投資額</t>
    <rPh sb="0" eb="2">
      <t>ルイケイ</t>
    </rPh>
    <rPh sb="2" eb="4">
      <t>トウシ</t>
    </rPh>
    <rPh sb="4" eb="5">
      <t>ガク</t>
    </rPh>
    <phoneticPr fontId="1"/>
  </si>
  <si>
    <t>累計回収額</t>
    <rPh sb="0" eb="2">
      <t>ルイケイ</t>
    </rPh>
    <rPh sb="2" eb="4">
      <t>カイシュウ</t>
    </rPh>
    <rPh sb="4" eb="5">
      <t>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</si>
  <si>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</si>
  <si>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</si>
  <si>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</si>
  <si>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バーストエンジェル</t>
    <phoneticPr fontId="1"/>
  </si>
  <si>
    <t>シンデレラブレイド2</t>
    <phoneticPr fontId="1"/>
  </si>
  <si>
    <t>バジリスク3</t>
    <phoneticPr fontId="1"/>
  </si>
  <si>
    <t>アナザーゴッドハーデス</t>
    <phoneticPr fontId="1"/>
  </si>
  <si>
    <t>バジリスク絆</t>
  </si>
  <si>
    <t>バジリスク絆</t>
    <phoneticPr fontId="1"/>
  </si>
  <si>
    <t>地獄少女宵伽</t>
    <rPh sb="0" eb="2">
      <t>ジゴク</t>
    </rPh>
    <rPh sb="2" eb="4">
      <t>ショウジョ</t>
    </rPh>
    <rPh sb="4" eb="5">
      <t>ヨイ</t>
    </rPh>
    <rPh sb="5" eb="6">
      <t>トギ</t>
    </rPh>
    <phoneticPr fontId="1"/>
  </si>
  <si>
    <t>沖ドキ</t>
    <rPh sb="0" eb="1">
      <t>オキ</t>
    </rPh>
    <phoneticPr fontId="1"/>
  </si>
  <si>
    <t>286・0スルー</t>
    <phoneticPr fontId="1"/>
  </si>
  <si>
    <t>化物語</t>
    <rPh sb="0" eb="2">
      <t>バケモノ</t>
    </rPh>
    <rPh sb="2" eb="3">
      <t>カタ</t>
    </rPh>
    <phoneticPr fontId="1"/>
  </si>
  <si>
    <t>ウルトラマン７</t>
    <phoneticPr fontId="1"/>
  </si>
  <si>
    <t>まどまぎ２</t>
    <phoneticPr fontId="1"/>
  </si>
  <si>
    <t>117・0スルー</t>
    <phoneticPr fontId="1"/>
  </si>
  <si>
    <t>ミリオンゴッド</t>
    <phoneticPr fontId="1"/>
  </si>
  <si>
    <t>織田信奈の野望</t>
    <rPh sb="0" eb="2">
      <t>オダ</t>
    </rPh>
    <rPh sb="2" eb="3">
      <t>シン</t>
    </rPh>
    <rPh sb="3" eb="4">
      <t>ナ</t>
    </rPh>
    <rPh sb="5" eb="7">
      <t>ヤボウ</t>
    </rPh>
    <phoneticPr fontId="1"/>
  </si>
  <si>
    <t>カンフーレディ龍</t>
    <rPh sb="7" eb="8">
      <t>リュウ</t>
    </rPh>
    <phoneticPr fontId="1"/>
  </si>
  <si>
    <t>648・リセット</t>
    <phoneticPr fontId="1"/>
  </si>
  <si>
    <t>ウィッチマスター</t>
    <phoneticPr fontId="1"/>
  </si>
  <si>
    <t>G1</t>
    <phoneticPr fontId="1"/>
  </si>
  <si>
    <t>0・4スルー</t>
    <phoneticPr fontId="1"/>
  </si>
  <si>
    <t>603・前日リセット</t>
    <rPh sb="4" eb="6">
      <t>ゼンジツ</t>
    </rPh>
    <phoneticPr fontId="1"/>
  </si>
  <si>
    <t>0・8スルー</t>
    <phoneticPr fontId="1"/>
  </si>
  <si>
    <t>143・2スルー</t>
    <phoneticPr fontId="1"/>
  </si>
  <si>
    <t>宇宙戦艦ヤマト</t>
    <rPh sb="0" eb="2">
      <t>ウチュウ</t>
    </rPh>
    <rPh sb="2" eb="4">
      <t>センカン</t>
    </rPh>
    <phoneticPr fontId="1"/>
  </si>
  <si>
    <t>0・1スルー</t>
    <phoneticPr fontId="1"/>
  </si>
  <si>
    <t>0・2スルー</t>
    <phoneticPr fontId="1"/>
  </si>
  <si>
    <t>花の慶次　天槍</t>
    <rPh sb="0" eb="1">
      <t>ハナ</t>
    </rPh>
    <rPh sb="2" eb="4">
      <t>ケイジ</t>
    </rPh>
    <rPh sb="5" eb="6">
      <t>テン</t>
    </rPh>
    <rPh sb="6" eb="7">
      <t>ヤリ</t>
    </rPh>
    <phoneticPr fontId="1"/>
  </si>
  <si>
    <t>ぜクスイグニッション</t>
    <phoneticPr fontId="1"/>
  </si>
  <si>
    <t>128[ベル]</t>
    <phoneticPr fontId="1"/>
  </si>
  <si>
    <t>35・リセット</t>
    <phoneticPr fontId="1"/>
  </si>
  <si>
    <t>6スルー</t>
    <phoneticPr fontId="1"/>
  </si>
  <si>
    <t>1スルー・4スルー</t>
    <phoneticPr fontId="1"/>
  </si>
  <si>
    <t>32・4スルー</t>
    <phoneticPr fontId="1"/>
  </si>
  <si>
    <t>220・0スルー</t>
    <phoneticPr fontId="1"/>
  </si>
  <si>
    <t>4スルー</t>
    <phoneticPr fontId="1"/>
  </si>
  <si>
    <t>491・163</t>
    <phoneticPr fontId="1"/>
  </si>
  <si>
    <t>3スルー</t>
    <phoneticPr fontId="1"/>
  </si>
  <si>
    <t>ルパン世界解剖</t>
    <rPh sb="3" eb="5">
      <t>セカイ</t>
    </rPh>
    <rPh sb="5" eb="7">
      <t>カイボウ</t>
    </rPh>
    <phoneticPr fontId="1"/>
  </si>
  <si>
    <t>3スルー・1スルー</t>
    <phoneticPr fontId="1"/>
  </si>
  <si>
    <t>1スルー・3スルー</t>
    <phoneticPr fontId="1"/>
  </si>
  <si>
    <t>サラ番</t>
    <rPh sb="2" eb="3">
      <t>バン</t>
    </rPh>
    <phoneticPr fontId="1"/>
  </si>
  <si>
    <t>210・179</t>
    <phoneticPr fontId="1"/>
  </si>
  <si>
    <t>政宗２</t>
    <rPh sb="0" eb="2">
      <t>マサムネ</t>
    </rPh>
    <phoneticPr fontId="1"/>
  </si>
  <si>
    <t>255・255</t>
    <phoneticPr fontId="1"/>
  </si>
  <si>
    <t>214・34・263・144</t>
    <phoneticPr fontId="1"/>
  </si>
  <si>
    <t>126・272・128</t>
    <phoneticPr fontId="1"/>
  </si>
  <si>
    <t>リセット</t>
    <phoneticPr fontId="1"/>
  </si>
  <si>
    <t>剛衛門</t>
    <rPh sb="0" eb="1">
      <t>ゴウ</t>
    </rPh>
    <rPh sb="1" eb="3">
      <t>エモン</t>
    </rPh>
    <phoneticPr fontId="1"/>
  </si>
  <si>
    <t>33盗目</t>
    <rPh sb="2" eb="3">
      <t>ヌス</t>
    </rPh>
    <rPh sb="3" eb="4">
      <t>メ</t>
    </rPh>
    <phoneticPr fontId="1"/>
  </si>
  <si>
    <t>111[ベル]</t>
    <phoneticPr fontId="1"/>
  </si>
  <si>
    <t>マジハロ５</t>
    <phoneticPr fontId="1"/>
  </si>
  <si>
    <t>1スルー</t>
    <phoneticPr fontId="1"/>
  </si>
  <si>
    <t>蒼天の拳２</t>
    <rPh sb="0" eb="1">
      <t>アオ</t>
    </rPh>
    <rPh sb="1" eb="2">
      <t>テン</t>
    </rPh>
    <rPh sb="3" eb="4">
      <t>コブシ</t>
    </rPh>
    <phoneticPr fontId="1"/>
  </si>
  <si>
    <t>黄門ちゃま喝</t>
    <rPh sb="0" eb="2">
      <t>コウモン</t>
    </rPh>
    <rPh sb="5" eb="6">
      <t>カツ</t>
    </rPh>
    <phoneticPr fontId="1"/>
  </si>
  <si>
    <t>恵比寿マスカッツ</t>
    <rPh sb="0" eb="3">
      <t>エビス</t>
    </rPh>
    <phoneticPr fontId="1"/>
  </si>
  <si>
    <t>星矢　海皇</t>
    <rPh sb="0" eb="1">
      <t>ホシ</t>
    </rPh>
    <rPh sb="1" eb="2">
      <t>ヤ</t>
    </rPh>
    <rPh sb="3" eb="4">
      <t>ウミ</t>
    </rPh>
    <rPh sb="4" eb="5">
      <t>オウ</t>
    </rPh>
    <phoneticPr fontId="1"/>
  </si>
  <si>
    <t>0スルー</t>
  </si>
  <si>
    <t>番長３</t>
  </si>
  <si>
    <t>115ベル</t>
  </si>
  <si>
    <t>まど2</t>
  </si>
  <si>
    <t>リセット</t>
  </si>
  <si>
    <t>ハーデス</t>
  </si>
  <si>
    <t>4スルー</t>
  </si>
  <si>
    <t>ミリオンゴッド</t>
  </si>
  <si>
    <t>G1</t>
  </si>
  <si>
    <t>サラ番</t>
  </si>
  <si>
    <t>5スルー</t>
  </si>
  <si>
    <t>化物語</t>
  </si>
  <si>
    <t>ルパン世界解剖</t>
  </si>
  <si>
    <t>地獄少女宵伽</t>
  </si>
  <si>
    <t>6スルー</t>
  </si>
  <si>
    <t>3スルー</t>
  </si>
  <si>
    <t>107ベル</t>
  </si>
  <si>
    <t>戦国 深淵</t>
  </si>
  <si>
    <t>蒼天の拳２</t>
  </si>
  <si>
    <t>カンフーレディ龍</t>
  </si>
  <si>
    <t>1スルー</t>
  </si>
  <si>
    <t>北斗新伝説</t>
  </si>
  <si>
    <t>33ベル</t>
  </si>
  <si>
    <t>剛衛門</t>
  </si>
  <si>
    <t>49盗目</t>
  </si>
  <si>
    <t>エウレカao</t>
  </si>
  <si>
    <t>バジリスク3</t>
  </si>
  <si>
    <t>まどマギ</t>
  </si>
  <si>
    <t>43ベル</t>
  </si>
  <si>
    <t>主役は銭形</t>
  </si>
  <si>
    <t>コードギアスr2</t>
  </si>
  <si>
    <t>42ベル</t>
  </si>
  <si>
    <t>hey 鏡</t>
  </si>
  <si>
    <t>トータルエクリプス</t>
  </si>
  <si>
    <t>200 180</t>
  </si>
  <si>
    <t>偽物語</t>
  </si>
  <si>
    <t>36ベル</t>
  </si>
  <si>
    <t>蒼天の拳2</t>
  </si>
  <si>
    <t>30ベル</t>
  </si>
  <si>
    <t>103 321</t>
  </si>
  <si>
    <t>53 61 384</t>
  </si>
  <si>
    <t>533 77</t>
  </si>
  <si>
    <t>44ベル</t>
  </si>
  <si>
    <t>37ベル</t>
  </si>
  <si>
    <t>シンボリ×2</t>
  </si>
  <si>
    <t>34盗目</t>
  </si>
  <si>
    <t>49ベル</t>
  </si>
  <si>
    <t>69ベル</t>
  </si>
  <si>
    <t>GF</t>
  </si>
  <si>
    <t>197 47</t>
  </si>
  <si>
    <t>エヴァ勝利</t>
  </si>
  <si>
    <t>ギルティクラウン</t>
  </si>
  <si>
    <t>カイジ3</t>
  </si>
  <si>
    <t>黄門ちゃま喝</t>
  </si>
  <si>
    <t>102ベル</t>
  </si>
  <si>
    <t>50ベル</t>
  </si>
  <si>
    <t>345 456</t>
  </si>
  <si>
    <t>25ベル</t>
  </si>
  <si>
    <t xml:space="preserve"> 584 224</t>
  </si>
  <si>
    <t>66ベル</t>
  </si>
  <si>
    <t>485 356</t>
  </si>
  <si>
    <t>47ベル</t>
  </si>
  <si>
    <t>112ベル</t>
  </si>
  <si>
    <t>ビンゴプレミアム</t>
  </si>
  <si>
    <t>105ベル</t>
  </si>
  <si>
    <t>モンハン月下</t>
  </si>
  <si>
    <t>121ベル</t>
  </si>
  <si>
    <t>54ベル</t>
  </si>
  <si>
    <t>440 511</t>
  </si>
  <si>
    <t>アクエリオンEVOL</t>
  </si>
  <si>
    <t>60ベル</t>
  </si>
  <si>
    <t>489 459</t>
  </si>
  <si>
    <t>46ベル</t>
  </si>
  <si>
    <t>321 105 421</t>
  </si>
  <si>
    <t>110ベル</t>
  </si>
  <si>
    <t>51ベル</t>
  </si>
  <si>
    <t>63ベル</t>
  </si>
  <si>
    <t xml:space="preserve"> 508 254</t>
  </si>
  <si>
    <t>109ベル</t>
  </si>
  <si>
    <t>71ベル</t>
  </si>
  <si>
    <t>479 383</t>
  </si>
  <si>
    <t>麻雀物語3</t>
  </si>
  <si>
    <t>戦コレ 徳川</t>
  </si>
  <si>
    <t>笑うセールスマン</t>
  </si>
  <si>
    <t>2018年5月~6月実践結果まとめ</t>
    <rPh sb="4" eb="5">
      <t>ネン</t>
    </rPh>
    <rPh sb="6" eb="7">
      <t>ガテゥ</t>
    </rPh>
    <rPh sb="10" eb="12">
      <t>ジッセン</t>
    </rPh>
    <rPh sb="12" eb="14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</si>
</sst>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8908359266762"/>
          <c:y val="0.11425452534138998"/>
          <c:w val="0.79044754193915745"/>
          <c:h val="0.74377716896103085"/>
        </c:manualLayout>
      </c:layout>
      <c:lineChart>
        <c:grouping val="standard"/>
        <c:varyColors val="0"/>
        <c:ser>
          <c:idx val="0"/>
          <c:order val="0"/>
          <c:tx>
            <c:strRef>
              <c:f>年間稼働シート!$M$3</c:f>
              <c:strCache>
                <c:ptCount val="1"/>
                <c:pt idx="0">
                  <c:v>収支推移(枚)</c:v>
                </c:pt>
              </c:strCache>
            </c:strRef>
          </c:tx>
          <c:marker>
            <c:symbol val="none"/>
          </c:marker>
          <c:val>
            <c:numRef>
              <c:f>年間稼働シート!$M$4:$M$303</c:f>
              <c:numCache>
                <c:formatCode>General</c:formatCode>
                <c:ptCount val="300"/>
                <c:pt idx="0">
                  <c:v>-315</c:v>
                </c:pt>
                <c:pt idx="1">
                  <c:v>-157</c:v>
                </c:pt>
                <c:pt idx="2">
                  <c:v>-694</c:v>
                </c:pt>
                <c:pt idx="3">
                  <c:v>-1028</c:v>
                </c:pt>
                <c:pt idx="4">
                  <c:v>-947</c:v>
                </c:pt>
                <c:pt idx="5">
                  <c:v>-935</c:v>
                </c:pt>
                <c:pt idx="6">
                  <c:v>-1035</c:v>
                </c:pt>
                <c:pt idx="7">
                  <c:v>-1133</c:v>
                </c:pt>
                <c:pt idx="8">
                  <c:v>-1329</c:v>
                </c:pt>
                <c:pt idx="9">
                  <c:v>-1757</c:v>
                </c:pt>
                <c:pt idx="10">
                  <c:v>-1666</c:v>
                </c:pt>
                <c:pt idx="11">
                  <c:v>-1542</c:v>
                </c:pt>
                <c:pt idx="12">
                  <c:v>-1856</c:v>
                </c:pt>
                <c:pt idx="13">
                  <c:v>-581</c:v>
                </c:pt>
                <c:pt idx="14">
                  <c:v>-1331</c:v>
                </c:pt>
                <c:pt idx="15">
                  <c:v>-1349</c:v>
                </c:pt>
                <c:pt idx="16">
                  <c:v>-1379</c:v>
                </c:pt>
                <c:pt idx="17">
                  <c:v>-1347</c:v>
                </c:pt>
                <c:pt idx="18">
                  <c:v>-1747</c:v>
                </c:pt>
                <c:pt idx="19">
                  <c:v>-2280</c:v>
                </c:pt>
                <c:pt idx="20">
                  <c:v>-2930</c:v>
                </c:pt>
                <c:pt idx="21">
                  <c:v>-1482</c:v>
                </c:pt>
                <c:pt idx="22">
                  <c:v>-1019</c:v>
                </c:pt>
                <c:pt idx="23">
                  <c:v>-1546</c:v>
                </c:pt>
                <c:pt idx="24">
                  <c:v>-1577</c:v>
                </c:pt>
                <c:pt idx="25">
                  <c:v>-2108</c:v>
                </c:pt>
                <c:pt idx="26">
                  <c:v>-2314</c:v>
                </c:pt>
                <c:pt idx="27">
                  <c:v>-2170</c:v>
                </c:pt>
                <c:pt idx="28">
                  <c:v>1419</c:v>
                </c:pt>
                <c:pt idx="29">
                  <c:v>1519</c:v>
                </c:pt>
                <c:pt idx="30">
                  <c:v>1461</c:v>
                </c:pt>
                <c:pt idx="31">
                  <c:v>1833</c:v>
                </c:pt>
                <c:pt idx="32">
                  <c:v>1821</c:v>
                </c:pt>
                <c:pt idx="33">
                  <c:v>1690</c:v>
                </c:pt>
                <c:pt idx="34">
                  <c:v>1759</c:v>
                </c:pt>
                <c:pt idx="35">
                  <c:v>1859</c:v>
                </c:pt>
                <c:pt idx="36">
                  <c:v>1552</c:v>
                </c:pt>
                <c:pt idx="37">
                  <c:v>934</c:v>
                </c:pt>
                <c:pt idx="38">
                  <c:v>696</c:v>
                </c:pt>
                <c:pt idx="39">
                  <c:v>739</c:v>
                </c:pt>
                <c:pt idx="40">
                  <c:v>1221</c:v>
                </c:pt>
                <c:pt idx="41">
                  <c:v>1690</c:v>
                </c:pt>
                <c:pt idx="42">
                  <c:v>1608</c:v>
                </c:pt>
                <c:pt idx="43">
                  <c:v>1990</c:v>
                </c:pt>
                <c:pt idx="44">
                  <c:v>1090</c:v>
                </c:pt>
                <c:pt idx="45">
                  <c:v>2959</c:v>
                </c:pt>
                <c:pt idx="46">
                  <c:v>3222</c:v>
                </c:pt>
                <c:pt idx="47">
                  <c:v>4812</c:v>
                </c:pt>
                <c:pt idx="48">
                  <c:v>5797</c:v>
                </c:pt>
                <c:pt idx="49">
                  <c:v>6082</c:v>
                </c:pt>
                <c:pt idx="50">
                  <c:v>6083</c:v>
                </c:pt>
                <c:pt idx="51">
                  <c:v>7242</c:v>
                </c:pt>
                <c:pt idx="52">
                  <c:v>6275</c:v>
                </c:pt>
                <c:pt idx="53">
                  <c:v>6349</c:v>
                </c:pt>
                <c:pt idx="54">
                  <c:v>6079</c:v>
                </c:pt>
                <c:pt idx="55">
                  <c:v>5925</c:v>
                </c:pt>
                <c:pt idx="56">
                  <c:v>5676</c:v>
                </c:pt>
                <c:pt idx="57">
                  <c:v>5342</c:v>
                </c:pt>
                <c:pt idx="58">
                  <c:v>5231</c:v>
                </c:pt>
                <c:pt idx="59">
                  <c:v>5003</c:v>
                </c:pt>
                <c:pt idx="60">
                  <c:v>5095</c:v>
                </c:pt>
                <c:pt idx="61">
                  <c:v>5293</c:v>
                </c:pt>
                <c:pt idx="62">
                  <c:v>8575</c:v>
                </c:pt>
                <c:pt idx="63">
                  <c:v>7168</c:v>
                </c:pt>
                <c:pt idx="64">
                  <c:v>7097</c:v>
                </c:pt>
                <c:pt idx="65">
                  <c:v>7097</c:v>
                </c:pt>
                <c:pt idx="66">
                  <c:v>7325</c:v>
                </c:pt>
                <c:pt idx="67">
                  <c:v>7032</c:v>
                </c:pt>
                <c:pt idx="68">
                  <c:v>6792</c:v>
                </c:pt>
                <c:pt idx="69">
                  <c:v>6852</c:v>
                </c:pt>
                <c:pt idx="70">
                  <c:v>6911</c:v>
                </c:pt>
                <c:pt idx="71">
                  <c:v>6870</c:v>
                </c:pt>
                <c:pt idx="72">
                  <c:v>6803</c:v>
                </c:pt>
                <c:pt idx="73">
                  <c:v>6687</c:v>
                </c:pt>
                <c:pt idx="74">
                  <c:v>6622</c:v>
                </c:pt>
                <c:pt idx="75">
                  <c:v>5548</c:v>
                </c:pt>
                <c:pt idx="76">
                  <c:v>5446</c:v>
                </c:pt>
                <c:pt idx="77">
                  <c:v>5900</c:v>
                </c:pt>
                <c:pt idx="78">
                  <c:v>5727</c:v>
                </c:pt>
                <c:pt idx="79">
                  <c:v>5624</c:v>
                </c:pt>
                <c:pt idx="80">
                  <c:v>5801</c:v>
                </c:pt>
                <c:pt idx="81">
                  <c:v>5957</c:v>
                </c:pt>
                <c:pt idx="82">
                  <c:v>4932</c:v>
                </c:pt>
                <c:pt idx="83">
                  <c:v>4509</c:v>
                </c:pt>
                <c:pt idx="84">
                  <c:v>4545</c:v>
                </c:pt>
                <c:pt idx="85">
                  <c:v>4678</c:v>
                </c:pt>
                <c:pt idx="86">
                  <c:v>4521</c:v>
                </c:pt>
                <c:pt idx="87">
                  <c:v>4865</c:v>
                </c:pt>
                <c:pt idx="88">
                  <c:v>4831</c:v>
                </c:pt>
                <c:pt idx="89">
                  <c:v>4961</c:v>
                </c:pt>
                <c:pt idx="90">
                  <c:v>5210</c:v>
                </c:pt>
                <c:pt idx="91">
                  <c:v>5004</c:v>
                </c:pt>
                <c:pt idx="92">
                  <c:v>5852</c:v>
                </c:pt>
                <c:pt idx="93">
                  <c:v>5854</c:v>
                </c:pt>
                <c:pt idx="94">
                  <c:v>5802</c:v>
                </c:pt>
                <c:pt idx="95">
                  <c:v>5976</c:v>
                </c:pt>
                <c:pt idx="96">
                  <c:v>6251</c:v>
                </c:pt>
                <c:pt idx="97">
                  <c:v>5879</c:v>
                </c:pt>
                <c:pt idx="98">
                  <c:v>6017</c:v>
                </c:pt>
                <c:pt idx="99">
                  <c:v>5776</c:v>
                </c:pt>
                <c:pt idx="100">
                  <c:v>5784</c:v>
                </c:pt>
                <c:pt idx="101">
                  <c:v>7376</c:v>
                </c:pt>
                <c:pt idx="102">
                  <c:v>7076</c:v>
                </c:pt>
                <c:pt idx="103">
                  <c:v>7027</c:v>
                </c:pt>
                <c:pt idx="104">
                  <c:v>7506</c:v>
                </c:pt>
                <c:pt idx="105">
                  <c:v>6117</c:v>
                </c:pt>
                <c:pt idx="106">
                  <c:v>6533</c:v>
                </c:pt>
                <c:pt idx="107">
                  <c:v>6699</c:v>
                </c:pt>
                <c:pt idx="108">
                  <c:v>6822</c:v>
                </c:pt>
                <c:pt idx="109">
                  <c:v>7685</c:v>
                </c:pt>
                <c:pt idx="110">
                  <c:v>7298</c:v>
                </c:pt>
                <c:pt idx="111">
                  <c:v>7001</c:v>
                </c:pt>
                <c:pt idx="112">
                  <c:v>8526</c:v>
                </c:pt>
                <c:pt idx="113">
                  <c:v>8364</c:v>
                </c:pt>
                <c:pt idx="114">
                  <c:v>8460</c:v>
                </c:pt>
                <c:pt idx="115">
                  <c:v>8806</c:v>
                </c:pt>
                <c:pt idx="116">
                  <c:v>8699</c:v>
                </c:pt>
                <c:pt idx="117">
                  <c:v>8777</c:v>
                </c:pt>
                <c:pt idx="118">
                  <c:v>8878</c:v>
                </c:pt>
                <c:pt idx="119">
                  <c:v>9453</c:v>
                </c:pt>
                <c:pt idx="120">
                  <c:v>10999</c:v>
                </c:pt>
                <c:pt idx="121">
                  <c:v>10935</c:v>
                </c:pt>
                <c:pt idx="122">
                  <c:v>10410</c:v>
                </c:pt>
                <c:pt idx="123">
                  <c:v>10735</c:v>
                </c:pt>
                <c:pt idx="124">
                  <c:v>10912</c:v>
                </c:pt>
                <c:pt idx="125">
                  <c:v>11043</c:v>
                </c:pt>
                <c:pt idx="126">
                  <c:v>10918</c:v>
                </c:pt>
                <c:pt idx="127">
                  <c:v>10749</c:v>
                </c:pt>
                <c:pt idx="128">
                  <c:v>11151</c:v>
                </c:pt>
                <c:pt idx="129">
                  <c:v>10987</c:v>
                </c:pt>
                <c:pt idx="130">
                  <c:v>11043</c:v>
                </c:pt>
                <c:pt idx="131">
                  <c:v>10918</c:v>
                </c:pt>
                <c:pt idx="132">
                  <c:v>10601</c:v>
                </c:pt>
                <c:pt idx="133">
                  <c:v>10492</c:v>
                </c:pt>
                <c:pt idx="134">
                  <c:v>11105</c:v>
                </c:pt>
                <c:pt idx="135">
                  <c:v>13611</c:v>
                </c:pt>
                <c:pt idx="136">
                  <c:v>13623</c:v>
                </c:pt>
                <c:pt idx="137">
                  <c:v>14002</c:v>
                </c:pt>
                <c:pt idx="138">
                  <c:v>13923</c:v>
                </c:pt>
                <c:pt idx="139">
                  <c:v>13722</c:v>
                </c:pt>
                <c:pt idx="140">
                  <c:v>13084</c:v>
                </c:pt>
                <c:pt idx="141">
                  <c:v>14775</c:v>
                </c:pt>
                <c:pt idx="142">
                  <c:v>15056</c:v>
                </c:pt>
                <c:pt idx="143">
                  <c:v>15730</c:v>
                </c:pt>
                <c:pt idx="144">
                  <c:v>16308</c:v>
                </c:pt>
                <c:pt idx="145">
                  <c:v>16421</c:v>
                </c:pt>
                <c:pt idx="146">
                  <c:v>16544</c:v>
                </c:pt>
                <c:pt idx="147">
                  <c:v>16143</c:v>
                </c:pt>
                <c:pt idx="148">
                  <c:v>16755</c:v>
                </c:pt>
                <c:pt idx="149">
                  <c:v>16964</c:v>
                </c:pt>
                <c:pt idx="150">
                  <c:v>17785</c:v>
                </c:pt>
                <c:pt idx="151">
                  <c:v>17362</c:v>
                </c:pt>
                <c:pt idx="152">
                  <c:v>17104</c:v>
                </c:pt>
                <c:pt idx="153">
                  <c:v>16795</c:v>
                </c:pt>
                <c:pt idx="154">
                  <c:v>16478</c:v>
                </c:pt>
                <c:pt idx="155">
                  <c:v>15846</c:v>
                </c:pt>
                <c:pt idx="156">
                  <c:v>16257</c:v>
                </c:pt>
                <c:pt idx="157">
                  <c:v>16323</c:v>
                </c:pt>
                <c:pt idx="158">
                  <c:v>17180</c:v>
                </c:pt>
                <c:pt idx="159">
                  <c:v>16837</c:v>
                </c:pt>
                <c:pt idx="160">
                  <c:v>16816</c:v>
                </c:pt>
                <c:pt idx="161">
                  <c:v>17060</c:v>
                </c:pt>
                <c:pt idx="162">
                  <c:v>17335</c:v>
                </c:pt>
                <c:pt idx="163">
                  <c:v>17262</c:v>
                </c:pt>
                <c:pt idx="164">
                  <c:v>16348</c:v>
                </c:pt>
                <c:pt idx="165">
                  <c:v>15797</c:v>
                </c:pt>
                <c:pt idx="166">
                  <c:v>20114</c:v>
                </c:pt>
                <c:pt idx="167">
                  <c:v>20023</c:v>
                </c:pt>
                <c:pt idx="168">
                  <c:v>20595</c:v>
                </c:pt>
                <c:pt idx="169">
                  <c:v>20586</c:v>
                </c:pt>
                <c:pt idx="170">
                  <c:v>20569</c:v>
                </c:pt>
                <c:pt idx="171">
                  <c:v>20031</c:v>
                </c:pt>
                <c:pt idx="172">
                  <c:v>20254</c:v>
                </c:pt>
                <c:pt idx="173">
                  <c:v>24536</c:v>
                </c:pt>
                <c:pt idx="174">
                  <c:v>24652</c:v>
                </c:pt>
                <c:pt idx="175">
                  <c:v>25210</c:v>
                </c:pt>
                <c:pt idx="176">
                  <c:v>24887</c:v>
                </c:pt>
                <c:pt idx="177">
                  <c:v>24619</c:v>
                </c:pt>
                <c:pt idx="178">
                  <c:v>23882</c:v>
                </c:pt>
                <c:pt idx="179">
                  <c:v>24396</c:v>
                </c:pt>
                <c:pt idx="180">
                  <c:v>24414</c:v>
                </c:pt>
                <c:pt idx="181">
                  <c:v>25509</c:v>
                </c:pt>
                <c:pt idx="182">
                  <c:v>24959</c:v>
                </c:pt>
                <c:pt idx="183">
                  <c:v>25335</c:v>
                </c:pt>
                <c:pt idx="184">
                  <c:v>24126</c:v>
                </c:pt>
                <c:pt idx="185">
                  <c:v>24112</c:v>
                </c:pt>
                <c:pt idx="186">
                  <c:v>24045</c:v>
                </c:pt>
                <c:pt idx="187">
                  <c:v>24394</c:v>
                </c:pt>
                <c:pt idx="188">
                  <c:v>23949</c:v>
                </c:pt>
                <c:pt idx="189">
                  <c:v>23919</c:v>
                </c:pt>
                <c:pt idx="190">
                  <c:v>23425</c:v>
                </c:pt>
                <c:pt idx="191">
                  <c:v>23388</c:v>
                </c:pt>
                <c:pt idx="192">
                  <c:v>23606</c:v>
                </c:pt>
                <c:pt idx="193">
                  <c:v>23712</c:v>
                </c:pt>
                <c:pt idx="194">
                  <c:v>23218</c:v>
                </c:pt>
                <c:pt idx="195">
                  <c:v>22741</c:v>
                </c:pt>
                <c:pt idx="196">
                  <c:v>22848</c:v>
                </c:pt>
                <c:pt idx="197">
                  <c:v>22881</c:v>
                </c:pt>
                <c:pt idx="198">
                  <c:v>24266</c:v>
                </c:pt>
                <c:pt idx="199">
                  <c:v>24412</c:v>
                </c:pt>
                <c:pt idx="200">
                  <c:v>24408</c:v>
                </c:pt>
                <c:pt idx="201">
                  <c:v>24584</c:v>
                </c:pt>
                <c:pt idx="202">
                  <c:v>24716</c:v>
                </c:pt>
                <c:pt idx="203">
                  <c:v>26100</c:v>
                </c:pt>
                <c:pt idx="204">
                  <c:v>25963</c:v>
                </c:pt>
                <c:pt idx="205">
                  <c:v>26145</c:v>
                </c:pt>
                <c:pt idx="206">
                  <c:v>26121</c:v>
                </c:pt>
                <c:pt idx="207">
                  <c:v>25837</c:v>
                </c:pt>
                <c:pt idx="208">
                  <c:v>25000</c:v>
                </c:pt>
                <c:pt idx="209">
                  <c:v>24800</c:v>
                </c:pt>
                <c:pt idx="210">
                  <c:v>24337</c:v>
                </c:pt>
                <c:pt idx="211">
                  <c:v>23813</c:v>
                </c:pt>
                <c:pt idx="212">
                  <c:v>23746</c:v>
                </c:pt>
                <c:pt idx="213">
                  <c:v>23857</c:v>
                </c:pt>
                <c:pt idx="214">
                  <c:v>25047</c:v>
                </c:pt>
                <c:pt idx="215">
                  <c:v>24758</c:v>
                </c:pt>
                <c:pt idx="216">
                  <c:v>25715</c:v>
                </c:pt>
                <c:pt idx="217">
                  <c:v>25255</c:v>
                </c:pt>
                <c:pt idx="218">
                  <c:v>25290</c:v>
                </c:pt>
                <c:pt idx="219">
                  <c:v>25211</c:v>
                </c:pt>
                <c:pt idx="220">
                  <c:v>24994</c:v>
                </c:pt>
                <c:pt idx="221">
                  <c:v>26232</c:v>
                </c:pt>
                <c:pt idx="222">
                  <c:v>26389</c:v>
                </c:pt>
                <c:pt idx="223">
                  <c:v>28039</c:v>
                </c:pt>
                <c:pt idx="224">
                  <c:v>27686</c:v>
                </c:pt>
                <c:pt idx="225">
                  <c:v>27551</c:v>
                </c:pt>
                <c:pt idx="226">
                  <c:v>27080</c:v>
                </c:pt>
                <c:pt idx="227">
                  <c:v>27021</c:v>
                </c:pt>
                <c:pt idx="228">
                  <c:v>26264</c:v>
                </c:pt>
                <c:pt idx="229">
                  <c:v>26108</c:v>
                </c:pt>
                <c:pt idx="230">
                  <c:v>26124</c:v>
                </c:pt>
                <c:pt idx="231">
                  <c:v>26266</c:v>
                </c:pt>
                <c:pt idx="232">
                  <c:v>26160</c:v>
                </c:pt>
                <c:pt idx="233">
                  <c:v>25957</c:v>
                </c:pt>
                <c:pt idx="234">
                  <c:v>26023</c:v>
                </c:pt>
                <c:pt idx="235">
                  <c:v>25963</c:v>
                </c:pt>
                <c:pt idx="236">
                  <c:v>26199</c:v>
                </c:pt>
                <c:pt idx="237">
                  <c:v>25521</c:v>
                </c:pt>
                <c:pt idx="238">
                  <c:v>27023</c:v>
                </c:pt>
                <c:pt idx="239">
                  <c:v>27189</c:v>
                </c:pt>
                <c:pt idx="240">
                  <c:v>27272</c:v>
                </c:pt>
                <c:pt idx="241">
                  <c:v>26793</c:v>
                </c:pt>
                <c:pt idx="242">
                  <c:v>26693</c:v>
                </c:pt>
                <c:pt idx="243">
                  <c:v>26362</c:v>
                </c:pt>
                <c:pt idx="244">
                  <c:v>26128</c:v>
                </c:pt>
                <c:pt idx="245">
                  <c:v>26729</c:v>
                </c:pt>
                <c:pt idx="246">
                  <c:v>26046</c:v>
                </c:pt>
                <c:pt idx="247">
                  <c:v>25906</c:v>
                </c:pt>
                <c:pt idx="248">
                  <c:v>25785</c:v>
                </c:pt>
                <c:pt idx="249">
                  <c:v>25268</c:v>
                </c:pt>
                <c:pt idx="250">
                  <c:v>24799</c:v>
                </c:pt>
                <c:pt idx="251">
                  <c:v>24464</c:v>
                </c:pt>
                <c:pt idx="252">
                  <c:v>23958</c:v>
                </c:pt>
                <c:pt idx="253">
                  <c:v>23929</c:v>
                </c:pt>
                <c:pt idx="254">
                  <c:v>23253</c:v>
                </c:pt>
                <c:pt idx="255">
                  <c:v>22881</c:v>
                </c:pt>
                <c:pt idx="256">
                  <c:v>23478</c:v>
                </c:pt>
                <c:pt idx="257">
                  <c:v>25679</c:v>
                </c:pt>
                <c:pt idx="258">
                  <c:v>25574</c:v>
                </c:pt>
                <c:pt idx="259">
                  <c:v>25903</c:v>
                </c:pt>
                <c:pt idx="260">
                  <c:v>25811</c:v>
                </c:pt>
                <c:pt idx="261">
                  <c:v>25735</c:v>
                </c:pt>
                <c:pt idx="262">
                  <c:v>25462</c:v>
                </c:pt>
                <c:pt idx="263">
                  <c:v>25486</c:v>
                </c:pt>
                <c:pt idx="264">
                  <c:v>25646</c:v>
                </c:pt>
                <c:pt idx="265">
                  <c:v>24989</c:v>
                </c:pt>
                <c:pt idx="266">
                  <c:v>24780</c:v>
                </c:pt>
                <c:pt idx="267">
                  <c:v>24621</c:v>
                </c:pt>
                <c:pt idx="268">
                  <c:v>23974</c:v>
                </c:pt>
                <c:pt idx="269">
                  <c:v>23223</c:v>
                </c:pt>
                <c:pt idx="270">
                  <c:v>23262</c:v>
                </c:pt>
                <c:pt idx="271">
                  <c:v>22824</c:v>
                </c:pt>
                <c:pt idx="272">
                  <c:v>22877</c:v>
                </c:pt>
                <c:pt idx="273">
                  <c:v>22864</c:v>
                </c:pt>
                <c:pt idx="274">
                  <c:v>22922</c:v>
                </c:pt>
                <c:pt idx="275">
                  <c:v>23617</c:v>
                </c:pt>
                <c:pt idx="276">
                  <c:v>24368</c:v>
                </c:pt>
                <c:pt idx="277">
                  <c:v>24559</c:v>
                </c:pt>
                <c:pt idx="278">
                  <c:v>24484</c:v>
                </c:pt>
                <c:pt idx="279">
                  <c:v>24768</c:v>
                </c:pt>
                <c:pt idx="280">
                  <c:v>24495</c:v>
                </c:pt>
                <c:pt idx="281">
                  <c:v>24756</c:v>
                </c:pt>
                <c:pt idx="282">
                  <c:v>24333</c:v>
                </c:pt>
                <c:pt idx="283">
                  <c:v>24697</c:v>
                </c:pt>
                <c:pt idx="284">
                  <c:v>24469</c:v>
                </c:pt>
                <c:pt idx="285">
                  <c:v>25134</c:v>
                </c:pt>
                <c:pt idx="286">
                  <c:v>24294</c:v>
                </c:pt>
                <c:pt idx="287">
                  <c:v>24231</c:v>
                </c:pt>
                <c:pt idx="288">
                  <c:v>23988</c:v>
                </c:pt>
                <c:pt idx="289">
                  <c:v>24117</c:v>
                </c:pt>
                <c:pt idx="290">
                  <c:v>24055</c:v>
                </c:pt>
                <c:pt idx="291">
                  <c:v>26660</c:v>
                </c:pt>
                <c:pt idx="292">
                  <c:v>26772</c:v>
                </c:pt>
                <c:pt idx="293">
                  <c:v>26329</c:v>
                </c:pt>
                <c:pt idx="294">
                  <c:v>26190</c:v>
                </c:pt>
                <c:pt idx="295">
                  <c:v>26553</c:v>
                </c:pt>
                <c:pt idx="296">
                  <c:v>28387</c:v>
                </c:pt>
                <c:pt idx="297">
                  <c:v>28680</c:v>
                </c:pt>
                <c:pt idx="298">
                  <c:v>28614</c:v>
                </c:pt>
                <c:pt idx="299">
                  <c:v>28303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6-454B-81AA-788824C6A2B6}"/>
            </c:ext>
          </c:extLst>
        </c:ser>
        <c:ser>
          <c:idx val="1"/>
          <c:order val="1"/>
          <c:tx>
            <c:strRef>
              <c:f>年間稼働シート!$N$3</c:f>
              <c:strCache>
                <c:ptCount val="1"/>
                <c:pt idx="0">
                  <c:v>期待値(枚)</c:v>
                </c:pt>
              </c:strCache>
            </c:strRef>
          </c:tx>
          <c:marker>
            <c:symbol val="none"/>
          </c:marker>
          <c:val>
            <c:numRef>
              <c:f>年間稼働シート!$N$4:$N$303</c:f>
              <c:numCache>
                <c:formatCode>General</c:formatCode>
                <c:ptCount val="300"/>
                <c:pt idx="0">
                  <c:v>172</c:v>
                </c:pt>
                <c:pt idx="1">
                  <c:v>268</c:v>
                </c:pt>
                <c:pt idx="2">
                  <c:v>328</c:v>
                </c:pt>
                <c:pt idx="3">
                  <c:v>578</c:v>
                </c:pt>
                <c:pt idx="4">
                  <c:v>622</c:v>
                </c:pt>
                <c:pt idx="5">
                  <c:v>668</c:v>
                </c:pt>
                <c:pt idx="6">
                  <c:v>668</c:v>
                </c:pt>
                <c:pt idx="7">
                  <c:v>694</c:v>
                </c:pt>
                <c:pt idx="8">
                  <c:v>758</c:v>
                </c:pt>
                <c:pt idx="9">
                  <c:v>929</c:v>
                </c:pt>
                <c:pt idx="10">
                  <c:v>1052</c:v>
                </c:pt>
                <c:pt idx="11">
                  <c:v>1052</c:v>
                </c:pt>
                <c:pt idx="12">
                  <c:v>1168</c:v>
                </c:pt>
                <c:pt idx="13">
                  <c:v>1213</c:v>
                </c:pt>
                <c:pt idx="14">
                  <c:v>1235</c:v>
                </c:pt>
                <c:pt idx="15">
                  <c:v>1960</c:v>
                </c:pt>
                <c:pt idx="16">
                  <c:v>2014</c:v>
                </c:pt>
                <c:pt idx="17">
                  <c:v>2091</c:v>
                </c:pt>
                <c:pt idx="18">
                  <c:v>2228</c:v>
                </c:pt>
                <c:pt idx="19">
                  <c:v>2293</c:v>
                </c:pt>
                <c:pt idx="20">
                  <c:v>2429</c:v>
                </c:pt>
                <c:pt idx="21">
                  <c:v>2658</c:v>
                </c:pt>
                <c:pt idx="22">
                  <c:v>2681</c:v>
                </c:pt>
                <c:pt idx="23">
                  <c:v>2810</c:v>
                </c:pt>
                <c:pt idx="24">
                  <c:v>3136</c:v>
                </c:pt>
                <c:pt idx="25">
                  <c:v>3338</c:v>
                </c:pt>
                <c:pt idx="26">
                  <c:v>3360</c:v>
                </c:pt>
                <c:pt idx="27">
                  <c:v>3704</c:v>
                </c:pt>
                <c:pt idx="28">
                  <c:v>3924</c:v>
                </c:pt>
                <c:pt idx="29">
                  <c:v>3980</c:v>
                </c:pt>
                <c:pt idx="30">
                  <c:v>4039</c:v>
                </c:pt>
                <c:pt idx="31">
                  <c:v>4071</c:v>
                </c:pt>
                <c:pt idx="32">
                  <c:v>4174</c:v>
                </c:pt>
                <c:pt idx="33">
                  <c:v>4227</c:v>
                </c:pt>
                <c:pt idx="34">
                  <c:v>4277</c:v>
                </c:pt>
                <c:pt idx="35">
                  <c:v>4308</c:v>
                </c:pt>
                <c:pt idx="36">
                  <c:v>4426</c:v>
                </c:pt>
                <c:pt idx="37">
                  <c:v>4511</c:v>
                </c:pt>
                <c:pt idx="38">
                  <c:v>4547</c:v>
                </c:pt>
                <c:pt idx="39">
                  <c:v>4625</c:v>
                </c:pt>
                <c:pt idx="40">
                  <c:v>4733</c:v>
                </c:pt>
                <c:pt idx="41">
                  <c:v>5013</c:v>
                </c:pt>
                <c:pt idx="42">
                  <c:v>5036</c:v>
                </c:pt>
                <c:pt idx="43">
                  <c:v>5094</c:v>
                </c:pt>
                <c:pt idx="44">
                  <c:v>5119</c:v>
                </c:pt>
                <c:pt idx="45">
                  <c:v>5329</c:v>
                </c:pt>
                <c:pt idx="46">
                  <c:v>5383</c:v>
                </c:pt>
                <c:pt idx="47">
                  <c:v>5409</c:v>
                </c:pt>
                <c:pt idx="48">
                  <c:v>5433</c:v>
                </c:pt>
                <c:pt idx="49">
                  <c:v>5461</c:v>
                </c:pt>
                <c:pt idx="50">
                  <c:v>5627</c:v>
                </c:pt>
                <c:pt idx="51">
                  <c:v>5646</c:v>
                </c:pt>
                <c:pt idx="52">
                  <c:v>5754</c:v>
                </c:pt>
                <c:pt idx="53">
                  <c:v>5778</c:v>
                </c:pt>
                <c:pt idx="54">
                  <c:v>6059</c:v>
                </c:pt>
                <c:pt idx="55">
                  <c:v>6084</c:v>
                </c:pt>
                <c:pt idx="56">
                  <c:v>6179</c:v>
                </c:pt>
                <c:pt idx="57">
                  <c:v>6203</c:v>
                </c:pt>
                <c:pt idx="58">
                  <c:v>6208</c:v>
                </c:pt>
                <c:pt idx="59">
                  <c:v>6236</c:v>
                </c:pt>
                <c:pt idx="60">
                  <c:v>6260</c:v>
                </c:pt>
                <c:pt idx="61">
                  <c:v>6333</c:v>
                </c:pt>
                <c:pt idx="62">
                  <c:v>6408</c:v>
                </c:pt>
                <c:pt idx="63">
                  <c:v>6587</c:v>
                </c:pt>
                <c:pt idx="64">
                  <c:v>6587</c:v>
                </c:pt>
                <c:pt idx="65">
                  <c:v>6592</c:v>
                </c:pt>
                <c:pt idx="66">
                  <c:v>6683</c:v>
                </c:pt>
                <c:pt idx="67">
                  <c:v>6713</c:v>
                </c:pt>
                <c:pt idx="68">
                  <c:v>6824</c:v>
                </c:pt>
                <c:pt idx="69">
                  <c:v>6858</c:v>
                </c:pt>
                <c:pt idx="70">
                  <c:v>6858</c:v>
                </c:pt>
                <c:pt idx="71">
                  <c:v>6881</c:v>
                </c:pt>
                <c:pt idx="72">
                  <c:v>6902</c:v>
                </c:pt>
                <c:pt idx="73">
                  <c:v>6936</c:v>
                </c:pt>
                <c:pt idx="74">
                  <c:v>6957</c:v>
                </c:pt>
                <c:pt idx="75">
                  <c:v>7188</c:v>
                </c:pt>
                <c:pt idx="76">
                  <c:v>7272</c:v>
                </c:pt>
                <c:pt idx="77">
                  <c:v>7326</c:v>
                </c:pt>
                <c:pt idx="78">
                  <c:v>7326</c:v>
                </c:pt>
                <c:pt idx="79">
                  <c:v>7417</c:v>
                </c:pt>
                <c:pt idx="80">
                  <c:v>7482</c:v>
                </c:pt>
                <c:pt idx="81">
                  <c:v>7482</c:v>
                </c:pt>
                <c:pt idx="82">
                  <c:v>7796</c:v>
                </c:pt>
                <c:pt idx="83">
                  <c:v>7896</c:v>
                </c:pt>
                <c:pt idx="84">
                  <c:v>7901</c:v>
                </c:pt>
                <c:pt idx="85">
                  <c:v>7901</c:v>
                </c:pt>
                <c:pt idx="86">
                  <c:v>7922</c:v>
                </c:pt>
                <c:pt idx="87">
                  <c:v>7987</c:v>
                </c:pt>
                <c:pt idx="88">
                  <c:v>7992</c:v>
                </c:pt>
                <c:pt idx="89">
                  <c:v>8049</c:v>
                </c:pt>
                <c:pt idx="90">
                  <c:v>8086</c:v>
                </c:pt>
                <c:pt idx="91">
                  <c:v>8110</c:v>
                </c:pt>
                <c:pt idx="92">
                  <c:v>8134</c:v>
                </c:pt>
                <c:pt idx="93">
                  <c:v>8333</c:v>
                </c:pt>
                <c:pt idx="94">
                  <c:v>8475</c:v>
                </c:pt>
                <c:pt idx="95">
                  <c:v>8629</c:v>
                </c:pt>
                <c:pt idx="96">
                  <c:v>8665</c:v>
                </c:pt>
                <c:pt idx="97">
                  <c:v>8754</c:v>
                </c:pt>
                <c:pt idx="98">
                  <c:v>8777</c:v>
                </c:pt>
                <c:pt idx="99">
                  <c:v>8826</c:v>
                </c:pt>
                <c:pt idx="100">
                  <c:v>8898</c:v>
                </c:pt>
                <c:pt idx="101">
                  <c:v>8968</c:v>
                </c:pt>
                <c:pt idx="102">
                  <c:v>9208</c:v>
                </c:pt>
                <c:pt idx="103">
                  <c:v>9233</c:v>
                </c:pt>
                <c:pt idx="104">
                  <c:v>9258</c:v>
                </c:pt>
                <c:pt idx="105">
                  <c:v>9378</c:v>
                </c:pt>
                <c:pt idx="106">
                  <c:v>9443</c:v>
                </c:pt>
                <c:pt idx="107">
                  <c:v>9733</c:v>
                </c:pt>
                <c:pt idx="108">
                  <c:v>9782</c:v>
                </c:pt>
                <c:pt idx="109">
                  <c:v>9849</c:v>
                </c:pt>
                <c:pt idx="110">
                  <c:v>9913</c:v>
                </c:pt>
                <c:pt idx="111">
                  <c:v>9951</c:v>
                </c:pt>
                <c:pt idx="112">
                  <c:v>10007</c:v>
                </c:pt>
                <c:pt idx="113">
                  <c:v>10031</c:v>
                </c:pt>
                <c:pt idx="114">
                  <c:v>10085</c:v>
                </c:pt>
                <c:pt idx="115">
                  <c:v>10103</c:v>
                </c:pt>
                <c:pt idx="116">
                  <c:v>10132</c:v>
                </c:pt>
                <c:pt idx="117">
                  <c:v>10202</c:v>
                </c:pt>
                <c:pt idx="118">
                  <c:v>10207</c:v>
                </c:pt>
                <c:pt idx="119">
                  <c:v>10265</c:v>
                </c:pt>
                <c:pt idx="120">
                  <c:v>10375</c:v>
                </c:pt>
                <c:pt idx="121">
                  <c:v>10445</c:v>
                </c:pt>
                <c:pt idx="122">
                  <c:v>10582</c:v>
                </c:pt>
                <c:pt idx="123">
                  <c:v>10638</c:v>
                </c:pt>
                <c:pt idx="124">
                  <c:v>10682</c:v>
                </c:pt>
                <c:pt idx="125">
                  <c:v>10795</c:v>
                </c:pt>
                <c:pt idx="126">
                  <c:v>10845</c:v>
                </c:pt>
                <c:pt idx="127">
                  <c:v>10928</c:v>
                </c:pt>
                <c:pt idx="128">
                  <c:v>10954</c:v>
                </c:pt>
                <c:pt idx="129">
                  <c:v>10977</c:v>
                </c:pt>
                <c:pt idx="130">
                  <c:v>11000</c:v>
                </c:pt>
                <c:pt idx="131">
                  <c:v>11069</c:v>
                </c:pt>
                <c:pt idx="132">
                  <c:v>11140</c:v>
                </c:pt>
                <c:pt idx="133">
                  <c:v>11192</c:v>
                </c:pt>
                <c:pt idx="134">
                  <c:v>11250</c:v>
                </c:pt>
                <c:pt idx="135">
                  <c:v>11285</c:v>
                </c:pt>
                <c:pt idx="136">
                  <c:v>11318</c:v>
                </c:pt>
                <c:pt idx="137">
                  <c:v>11425</c:v>
                </c:pt>
                <c:pt idx="138">
                  <c:v>11450</c:v>
                </c:pt>
                <c:pt idx="139">
                  <c:v>11508</c:v>
                </c:pt>
                <c:pt idx="140">
                  <c:v>11551</c:v>
                </c:pt>
                <c:pt idx="141">
                  <c:v>11584</c:v>
                </c:pt>
                <c:pt idx="142">
                  <c:v>11612</c:v>
                </c:pt>
                <c:pt idx="143">
                  <c:v>11663</c:v>
                </c:pt>
                <c:pt idx="144">
                  <c:v>11689</c:v>
                </c:pt>
                <c:pt idx="145">
                  <c:v>11939</c:v>
                </c:pt>
                <c:pt idx="146">
                  <c:v>12088</c:v>
                </c:pt>
                <c:pt idx="147">
                  <c:v>12193</c:v>
                </c:pt>
                <c:pt idx="148">
                  <c:v>12216</c:v>
                </c:pt>
                <c:pt idx="149">
                  <c:v>12315</c:v>
                </c:pt>
                <c:pt idx="150">
                  <c:v>12349</c:v>
                </c:pt>
                <c:pt idx="151">
                  <c:v>12453</c:v>
                </c:pt>
                <c:pt idx="152">
                  <c:v>12474</c:v>
                </c:pt>
                <c:pt idx="153">
                  <c:v>12507</c:v>
                </c:pt>
                <c:pt idx="154">
                  <c:v>12523</c:v>
                </c:pt>
                <c:pt idx="155">
                  <c:v>12543</c:v>
                </c:pt>
                <c:pt idx="156">
                  <c:v>12635</c:v>
                </c:pt>
                <c:pt idx="157">
                  <c:v>12699</c:v>
                </c:pt>
                <c:pt idx="158">
                  <c:v>12762</c:v>
                </c:pt>
                <c:pt idx="159">
                  <c:v>12821</c:v>
                </c:pt>
                <c:pt idx="160">
                  <c:v>12878</c:v>
                </c:pt>
                <c:pt idx="161">
                  <c:v>12953</c:v>
                </c:pt>
                <c:pt idx="162">
                  <c:v>12969</c:v>
                </c:pt>
                <c:pt idx="163">
                  <c:v>13070</c:v>
                </c:pt>
                <c:pt idx="164">
                  <c:v>13086</c:v>
                </c:pt>
                <c:pt idx="165">
                  <c:v>13140</c:v>
                </c:pt>
                <c:pt idx="166">
                  <c:v>13157</c:v>
                </c:pt>
                <c:pt idx="167">
                  <c:v>13205</c:v>
                </c:pt>
                <c:pt idx="168">
                  <c:v>13248</c:v>
                </c:pt>
                <c:pt idx="169">
                  <c:v>13297</c:v>
                </c:pt>
                <c:pt idx="170">
                  <c:v>13322</c:v>
                </c:pt>
                <c:pt idx="171">
                  <c:v>13472</c:v>
                </c:pt>
                <c:pt idx="172">
                  <c:v>13540</c:v>
                </c:pt>
                <c:pt idx="173">
                  <c:v>13557</c:v>
                </c:pt>
                <c:pt idx="174">
                  <c:v>13632</c:v>
                </c:pt>
                <c:pt idx="175">
                  <c:v>13658</c:v>
                </c:pt>
                <c:pt idx="176">
                  <c:v>13731</c:v>
                </c:pt>
                <c:pt idx="177">
                  <c:v>13825</c:v>
                </c:pt>
                <c:pt idx="178">
                  <c:v>13856</c:v>
                </c:pt>
                <c:pt idx="179">
                  <c:v>13947</c:v>
                </c:pt>
                <c:pt idx="180">
                  <c:v>14081</c:v>
                </c:pt>
                <c:pt idx="181">
                  <c:v>14174</c:v>
                </c:pt>
                <c:pt idx="182">
                  <c:v>14228</c:v>
                </c:pt>
                <c:pt idx="183">
                  <c:v>14336</c:v>
                </c:pt>
                <c:pt idx="184">
                  <c:v>14413</c:v>
                </c:pt>
                <c:pt idx="185">
                  <c:v>14467</c:v>
                </c:pt>
                <c:pt idx="186">
                  <c:v>14716</c:v>
                </c:pt>
                <c:pt idx="187">
                  <c:v>14749</c:v>
                </c:pt>
                <c:pt idx="188">
                  <c:v>14790</c:v>
                </c:pt>
                <c:pt idx="189">
                  <c:v>14849</c:v>
                </c:pt>
                <c:pt idx="190">
                  <c:v>14891</c:v>
                </c:pt>
                <c:pt idx="191">
                  <c:v>14917</c:v>
                </c:pt>
                <c:pt idx="192">
                  <c:v>14971</c:v>
                </c:pt>
                <c:pt idx="193">
                  <c:v>15035</c:v>
                </c:pt>
                <c:pt idx="194">
                  <c:v>15087</c:v>
                </c:pt>
                <c:pt idx="195">
                  <c:v>15166</c:v>
                </c:pt>
                <c:pt idx="196">
                  <c:v>15182</c:v>
                </c:pt>
                <c:pt idx="197">
                  <c:v>15231</c:v>
                </c:pt>
                <c:pt idx="198">
                  <c:v>15247</c:v>
                </c:pt>
                <c:pt idx="199">
                  <c:v>15268</c:v>
                </c:pt>
                <c:pt idx="200">
                  <c:v>15325</c:v>
                </c:pt>
                <c:pt idx="201">
                  <c:v>15343</c:v>
                </c:pt>
                <c:pt idx="202">
                  <c:v>15364</c:v>
                </c:pt>
                <c:pt idx="203">
                  <c:v>15413</c:v>
                </c:pt>
                <c:pt idx="204">
                  <c:v>15571</c:v>
                </c:pt>
                <c:pt idx="205">
                  <c:v>15705</c:v>
                </c:pt>
                <c:pt idx="206">
                  <c:v>15738</c:v>
                </c:pt>
                <c:pt idx="207">
                  <c:v>15787</c:v>
                </c:pt>
                <c:pt idx="208">
                  <c:v>15840</c:v>
                </c:pt>
                <c:pt idx="209">
                  <c:v>15919</c:v>
                </c:pt>
                <c:pt idx="210">
                  <c:v>15968</c:v>
                </c:pt>
                <c:pt idx="211">
                  <c:v>16016</c:v>
                </c:pt>
                <c:pt idx="212">
                  <c:v>16091</c:v>
                </c:pt>
                <c:pt idx="213">
                  <c:v>16148</c:v>
                </c:pt>
                <c:pt idx="214">
                  <c:v>16230</c:v>
                </c:pt>
                <c:pt idx="215">
                  <c:v>16305</c:v>
                </c:pt>
                <c:pt idx="216">
                  <c:v>16509</c:v>
                </c:pt>
                <c:pt idx="217">
                  <c:v>16572</c:v>
                </c:pt>
                <c:pt idx="218">
                  <c:v>16620</c:v>
                </c:pt>
                <c:pt idx="219">
                  <c:v>16730</c:v>
                </c:pt>
                <c:pt idx="220">
                  <c:v>16805</c:v>
                </c:pt>
                <c:pt idx="221">
                  <c:v>16864</c:v>
                </c:pt>
                <c:pt idx="222">
                  <c:v>16913</c:v>
                </c:pt>
                <c:pt idx="223">
                  <c:v>16937</c:v>
                </c:pt>
                <c:pt idx="224">
                  <c:v>16986</c:v>
                </c:pt>
                <c:pt idx="225">
                  <c:v>17086</c:v>
                </c:pt>
                <c:pt idx="226">
                  <c:v>17152</c:v>
                </c:pt>
                <c:pt idx="227">
                  <c:v>17204</c:v>
                </c:pt>
                <c:pt idx="228">
                  <c:v>17223</c:v>
                </c:pt>
                <c:pt idx="229">
                  <c:v>17329</c:v>
                </c:pt>
                <c:pt idx="230">
                  <c:v>17390</c:v>
                </c:pt>
                <c:pt idx="231">
                  <c:v>17457</c:v>
                </c:pt>
                <c:pt idx="232">
                  <c:v>17490</c:v>
                </c:pt>
                <c:pt idx="233">
                  <c:v>17539</c:v>
                </c:pt>
                <c:pt idx="234">
                  <c:v>17673</c:v>
                </c:pt>
                <c:pt idx="235">
                  <c:v>17894</c:v>
                </c:pt>
                <c:pt idx="236">
                  <c:v>17913</c:v>
                </c:pt>
                <c:pt idx="237">
                  <c:v>17944</c:v>
                </c:pt>
                <c:pt idx="238">
                  <c:v>17966</c:v>
                </c:pt>
                <c:pt idx="239">
                  <c:v>18226</c:v>
                </c:pt>
                <c:pt idx="240">
                  <c:v>18295</c:v>
                </c:pt>
                <c:pt idx="241">
                  <c:v>18505</c:v>
                </c:pt>
                <c:pt idx="242">
                  <c:v>18581</c:v>
                </c:pt>
                <c:pt idx="243">
                  <c:v>18691</c:v>
                </c:pt>
                <c:pt idx="244">
                  <c:v>18749</c:v>
                </c:pt>
                <c:pt idx="245">
                  <c:v>18771</c:v>
                </c:pt>
                <c:pt idx="246">
                  <c:v>18854</c:v>
                </c:pt>
                <c:pt idx="247">
                  <c:v>19065</c:v>
                </c:pt>
                <c:pt idx="248">
                  <c:v>19124</c:v>
                </c:pt>
                <c:pt idx="249">
                  <c:v>19239</c:v>
                </c:pt>
                <c:pt idx="250">
                  <c:v>19433</c:v>
                </c:pt>
                <c:pt idx="251">
                  <c:v>19459</c:v>
                </c:pt>
                <c:pt idx="252">
                  <c:v>19528</c:v>
                </c:pt>
                <c:pt idx="253">
                  <c:v>19533</c:v>
                </c:pt>
                <c:pt idx="254">
                  <c:v>19600</c:v>
                </c:pt>
                <c:pt idx="255">
                  <c:v>19673</c:v>
                </c:pt>
                <c:pt idx="256">
                  <c:v>19749</c:v>
                </c:pt>
                <c:pt idx="257">
                  <c:v>19798</c:v>
                </c:pt>
                <c:pt idx="258">
                  <c:v>19873</c:v>
                </c:pt>
                <c:pt idx="259">
                  <c:v>20023</c:v>
                </c:pt>
                <c:pt idx="260">
                  <c:v>20073</c:v>
                </c:pt>
                <c:pt idx="261">
                  <c:v>20137</c:v>
                </c:pt>
                <c:pt idx="262">
                  <c:v>20247</c:v>
                </c:pt>
                <c:pt idx="263">
                  <c:v>20296</c:v>
                </c:pt>
                <c:pt idx="264">
                  <c:v>20311</c:v>
                </c:pt>
                <c:pt idx="265">
                  <c:v>20371</c:v>
                </c:pt>
                <c:pt idx="266">
                  <c:v>20431</c:v>
                </c:pt>
                <c:pt idx="267">
                  <c:v>20506</c:v>
                </c:pt>
                <c:pt idx="268">
                  <c:v>20581</c:v>
                </c:pt>
                <c:pt idx="269">
                  <c:v>20665</c:v>
                </c:pt>
                <c:pt idx="270">
                  <c:v>20715</c:v>
                </c:pt>
                <c:pt idx="271">
                  <c:v>20822</c:v>
                </c:pt>
                <c:pt idx="272">
                  <c:v>20932</c:v>
                </c:pt>
                <c:pt idx="273">
                  <c:v>21020</c:v>
                </c:pt>
                <c:pt idx="274">
                  <c:v>21064</c:v>
                </c:pt>
                <c:pt idx="275">
                  <c:v>21083</c:v>
                </c:pt>
                <c:pt idx="276">
                  <c:v>21163</c:v>
                </c:pt>
                <c:pt idx="277">
                  <c:v>21273</c:v>
                </c:pt>
                <c:pt idx="278">
                  <c:v>21383</c:v>
                </c:pt>
                <c:pt idx="279">
                  <c:v>21463</c:v>
                </c:pt>
                <c:pt idx="280">
                  <c:v>21490</c:v>
                </c:pt>
                <c:pt idx="281">
                  <c:v>21549</c:v>
                </c:pt>
                <c:pt idx="282">
                  <c:v>21659</c:v>
                </c:pt>
                <c:pt idx="283">
                  <c:v>21707</c:v>
                </c:pt>
                <c:pt idx="284">
                  <c:v>21782</c:v>
                </c:pt>
                <c:pt idx="285">
                  <c:v>21962</c:v>
                </c:pt>
                <c:pt idx="286">
                  <c:v>22037</c:v>
                </c:pt>
                <c:pt idx="287">
                  <c:v>22090</c:v>
                </c:pt>
                <c:pt idx="288">
                  <c:v>22180</c:v>
                </c:pt>
                <c:pt idx="289">
                  <c:v>22325</c:v>
                </c:pt>
                <c:pt idx="290">
                  <c:v>22384</c:v>
                </c:pt>
                <c:pt idx="291">
                  <c:v>22494</c:v>
                </c:pt>
                <c:pt idx="292">
                  <c:v>22858</c:v>
                </c:pt>
                <c:pt idx="293">
                  <c:v>22876</c:v>
                </c:pt>
                <c:pt idx="294">
                  <c:v>22951</c:v>
                </c:pt>
                <c:pt idx="295">
                  <c:v>23061</c:v>
                </c:pt>
                <c:pt idx="296">
                  <c:v>23285</c:v>
                </c:pt>
                <c:pt idx="297">
                  <c:v>23349</c:v>
                </c:pt>
                <c:pt idx="298">
                  <c:v>23579</c:v>
                </c:pt>
                <c:pt idx="299">
                  <c:v>23660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6-454B-81AA-788824C6A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908528"/>
        <c:axId val="105908912"/>
      </c:lineChart>
      <c:catAx>
        <c:axId val="10590852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lang="ja-JP"/>
            </a:pPr>
            <a:endParaRPr lang="ja-JP"/>
          </a:p>
        </c:txPr>
        <c:crossAx val="105908912"/>
        <c:crosses val="autoZero"/>
        <c:auto val="1"/>
        <c:lblAlgn val="ctr"/>
        <c:lblOffset val="100"/>
        <c:noMultiLvlLbl val="0"/>
      </c:catAx>
      <c:valAx>
        <c:axId val="10590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05908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335101679929269"/>
          <c:y val="0.23557702124741337"/>
          <c:w val="0.27566966195977749"/>
          <c:h val="0.13740872404175897"/>
        </c:manualLayout>
      </c:layout>
      <c:overlay val="0"/>
      <c:txPr>
        <a:bodyPr/>
        <a:lstStyle/>
        <a:p>
          <a:pPr>
            <a:defRPr lang="ja-JP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6254</xdr:colOff>
      <xdr:row>9</xdr:row>
      <xdr:rowOff>14035</xdr:rowOff>
    </xdr:from>
    <xdr:to>
      <xdr:col>26</xdr:col>
      <xdr:colOff>564966</xdr:colOff>
      <xdr:row>38</xdr:row>
      <xdr:rowOff>121356</xdr:rowOff>
    </xdr:to>
    <xdr:graphicFrame macro="">
      <xdr:nvGraphicFramePr>
        <xdr:cNvPr id="2" name="グラフ 1" title="2017年11月・12月 スロット実践結果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0.48139</cdr:x>
      <cdr:y>0.92661</cdr:y>
    </cdr:from>
    <cdr:to>
      <cdr:x>0.61104</cdr:x>
      <cdr:y>0.98165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76" y="4810126"/>
          <a:ext cx="9620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台数</a:t>
          </a:r>
        </a:p>
      </cdr:txBody>
    </cdr:sp>
  </cdr:relSizeAnchor>
  <cdr:relSizeAnchor xmlns:cdr="http://schemas.openxmlformats.org/drawingml/2006/chartDrawing">
    <cdr:from>
      <cdr:x>0.02567</cdr:x>
      <cdr:y>0.41651</cdr:y>
    </cdr:from>
    <cdr:to>
      <cdr:x>0.06033</cdr:x>
      <cdr:y>0.5945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90501" y="2162176"/>
          <a:ext cx="257175" cy="923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枚数</a:t>
          </a:r>
        </a:p>
      </cdr:txBody>
    </cdr:sp>
  </cdr:relSizeAnchor>
  <cdr:relSizeAnchor xmlns:cdr="http://schemas.openxmlformats.org/drawingml/2006/chartDrawing">
    <cdr:from>
      <cdr:x>0.25546</cdr:x>
      <cdr:y>0.03914</cdr:y>
    </cdr:from>
    <cdr:to>
      <cdr:x>0.84724</cdr:x>
      <cdr:y>0.09419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895477" y="203200"/>
          <a:ext cx="4391024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600" b="1"/>
            <a:t>2018</a:t>
          </a:r>
          <a:r>
            <a:rPr lang="ja-JP" altLang="en-US" sz="1600" b="1"/>
            <a:t>年スロット実践結果スランプグラフ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318"/>
  <sheetViews>
    <sheetView tabSelected="1" topLeftCell="J1" workbookViewId="0">
      <pane ySplit="3" topLeftCell="A4" activePane="bottomLeft" state="frozen"/>
      <selection activeCell="F1" sqref="F1"/>
      <selection pane="bottomLeft" activeCell="D2" sqref="D2"/>
    </sheetView>
  </sheetViews>
  <sheetFormatPr baseColWidth="10" defaultColWidth="8.83203125" defaultRowHeight="14"/>
  <cols>
    <col min="1" max="1" width="0.83203125" customWidth="1"/>
    <col min="2" max="2" width="11.5" style="2" bestFit="1" customWidth="1"/>
    <col min="3" max="3" width="24.5" style="2" bestFit="1" customWidth="1"/>
    <col min="4" max="4" width="15.5" style="2" bestFit="1" customWidth="1"/>
    <col min="5" max="5" width="15" style="2" bestFit="1" customWidth="1"/>
    <col min="6" max="6" width="10.1640625" style="2" bestFit="1" customWidth="1"/>
    <col min="7" max="8" width="10.1640625" bestFit="1" customWidth="1"/>
    <col min="9" max="9" width="12.83203125" bestFit="1" customWidth="1"/>
    <col min="10" max="10" width="15.6640625" bestFit="1" customWidth="1"/>
    <col min="11" max="11" width="6.1640625" customWidth="1"/>
    <col min="12" max="14" width="15.6640625" customWidth="1"/>
    <col min="15" max="15" width="12.83203125" bestFit="1" customWidth="1"/>
    <col min="17" max="17" width="11" bestFit="1" customWidth="1"/>
  </cols>
  <sheetData>
    <row r="1" spans="2:19" ht="17">
      <c r="B1" s="18" t="s">
        <v>465</v>
      </c>
      <c r="C1" s="16"/>
      <c r="D1" s="17"/>
      <c r="E1" s="17"/>
    </row>
    <row r="3" spans="2:19" ht="17">
      <c r="B3" s="3" t="s">
        <v>4</v>
      </c>
      <c r="C3" s="3" t="s">
        <v>0</v>
      </c>
      <c r="D3" s="3" t="s">
        <v>2</v>
      </c>
      <c r="E3" s="3" t="s">
        <v>3</v>
      </c>
      <c r="F3" s="3" t="s">
        <v>37</v>
      </c>
      <c r="G3" s="3" t="s">
        <v>38</v>
      </c>
      <c r="H3" s="3" t="s">
        <v>39</v>
      </c>
      <c r="I3" s="8" t="s">
        <v>42</v>
      </c>
      <c r="J3" s="3" t="s">
        <v>40</v>
      </c>
      <c r="K3" s="11"/>
      <c r="L3" s="3" t="s">
        <v>318</v>
      </c>
      <c r="M3" s="10" t="s">
        <v>319</v>
      </c>
      <c r="N3" s="3" t="s">
        <v>42</v>
      </c>
      <c r="O3" s="3" t="s">
        <v>317</v>
      </c>
      <c r="Q3" s="23" t="str">
        <f>B1</f>
        <v>2018年5月~6月実践結果まとめ</v>
      </c>
      <c r="R3" s="23"/>
      <c r="S3" s="23"/>
    </row>
    <row r="4" spans="2:19" ht="17">
      <c r="B4" s="3" t="s">
        <v>5</v>
      </c>
      <c r="C4" s="3" t="s">
        <v>325</v>
      </c>
      <c r="D4" s="3">
        <v>668</v>
      </c>
      <c r="E4" s="3">
        <v>0</v>
      </c>
      <c r="F4" s="3">
        <v>550</v>
      </c>
      <c r="G4" s="3">
        <v>235</v>
      </c>
      <c r="H4" s="3">
        <f>G4-F4</f>
        <v>-315</v>
      </c>
      <c r="I4" s="8">
        <v>172</v>
      </c>
      <c r="J4" s="3">
        <v>60</v>
      </c>
      <c r="K4" s="11"/>
      <c r="L4" s="7">
        <f t="shared" ref="L4:L67" si="0">J4/60</f>
        <v>1</v>
      </c>
      <c r="M4" s="10">
        <f>H4</f>
        <v>-315</v>
      </c>
      <c r="N4" s="10">
        <f>I4</f>
        <v>172</v>
      </c>
      <c r="O4" s="3"/>
      <c r="P4" s="4"/>
      <c r="Q4" s="1" t="s">
        <v>41</v>
      </c>
      <c r="R4" s="1" t="s">
        <v>323</v>
      </c>
      <c r="S4" s="1" t="s">
        <v>324</v>
      </c>
    </row>
    <row r="5" spans="2:19" ht="17">
      <c r="B5" s="3" t="s">
        <v>6</v>
      </c>
      <c r="C5" s="3" t="s">
        <v>326</v>
      </c>
      <c r="D5" s="3">
        <v>552</v>
      </c>
      <c r="E5" s="3">
        <v>0</v>
      </c>
      <c r="F5" s="3">
        <v>102</v>
      </c>
      <c r="G5" s="3">
        <v>260</v>
      </c>
      <c r="H5" s="3">
        <f>G5-F5</f>
        <v>158</v>
      </c>
      <c r="I5" s="8">
        <v>96</v>
      </c>
      <c r="J5" s="3">
        <v>31</v>
      </c>
      <c r="K5" s="11"/>
      <c r="L5" s="7">
        <f t="shared" si="0"/>
        <v>0.51666666666666672</v>
      </c>
      <c r="M5" s="3">
        <f>SUM(H4:H5)</f>
        <v>-157</v>
      </c>
      <c r="N5" s="3">
        <f>SUM(I4:I5)</f>
        <v>268</v>
      </c>
      <c r="O5" s="3"/>
      <c r="P5" s="4"/>
      <c r="Q5" s="1" t="s">
        <v>320</v>
      </c>
      <c r="R5" s="12">
        <f>F304*20</f>
        <v>2334740</v>
      </c>
      <c r="S5" s="13">
        <f>F304</f>
        <v>116737</v>
      </c>
    </row>
    <row r="6" spans="2:19" ht="17">
      <c r="B6" s="3" t="s">
        <v>7</v>
      </c>
      <c r="C6" s="3" t="s">
        <v>327</v>
      </c>
      <c r="D6" s="3">
        <v>658</v>
      </c>
      <c r="E6" s="3">
        <v>0</v>
      </c>
      <c r="F6" s="3">
        <v>750</v>
      </c>
      <c r="G6" s="3">
        <v>213</v>
      </c>
      <c r="H6" s="3">
        <f>G6-F6</f>
        <v>-537</v>
      </c>
      <c r="I6" s="8">
        <v>60</v>
      </c>
      <c r="J6" s="3">
        <v>130</v>
      </c>
      <c r="K6" s="11"/>
      <c r="L6" s="7">
        <f t="shared" si="0"/>
        <v>2.1666666666666665</v>
      </c>
      <c r="M6" s="10">
        <f>SUM(H4:H6)</f>
        <v>-694</v>
      </c>
      <c r="N6" s="10">
        <f>SUM(I4:I6)</f>
        <v>328</v>
      </c>
      <c r="O6" s="3"/>
      <c r="P6" s="4"/>
      <c r="Q6" s="1" t="s">
        <v>321</v>
      </c>
      <c r="R6" s="12">
        <f>G304*20</f>
        <v>2900800</v>
      </c>
      <c r="S6" s="1">
        <f>G304</f>
        <v>145040</v>
      </c>
    </row>
    <row r="7" spans="2:19" ht="17">
      <c r="B7" s="3" t="s">
        <v>8</v>
      </c>
      <c r="C7" s="3" t="s">
        <v>328</v>
      </c>
      <c r="D7" s="3">
        <v>0</v>
      </c>
      <c r="E7" s="3">
        <v>868</v>
      </c>
      <c r="F7" s="3">
        <v>550</v>
      </c>
      <c r="G7" s="3">
        <v>216</v>
      </c>
      <c r="H7" s="3">
        <f t="shared" ref="H7:H28" si="1">G7-F7</f>
        <v>-334</v>
      </c>
      <c r="I7" s="8">
        <v>250</v>
      </c>
      <c r="J7" s="3">
        <v>50</v>
      </c>
      <c r="K7" s="11"/>
      <c r="L7" s="7">
        <f t="shared" si="0"/>
        <v>0.83333333333333337</v>
      </c>
      <c r="M7" s="10">
        <f>SUM(H4:H7)</f>
        <v>-1028</v>
      </c>
      <c r="N7" s="10">
        <f>SUM(I4:I7)</f>
        <v>578</v>
      </c>
      <c r="O7" s="3"/>
      <c r="P7" s="4"/>
      <c r="Q7" s="1" t="s">
        <v>322</v>
      </c>
      <c r="R7" s="14">
        <f>R6-R5</f>
        <v>566060</v>
      </c>
      <c r="S7" s="1">
        <f>H304</f>
        <v>28303</v>
      </c>
    </row>
    <row r="8" spans="2:19" ht="17">
      <c r="B8" s="3" t="s">
        <v>9</v>
      </c>
      <c r="C8" s="3" t="s">
        <v>32</v>
      </c>
      <c r="D8" s="3">
        <v>145</v>
      </c>
      <c r="E8" s="3">
        <v>178</v>
      </c>
      <c r="F8" s="3">
        <v>350</v>
      </c>
      <c r="G8" s="3">
        <v>431</v>
      </c>
      <c r="H8" s="3">
        <f t="shared" si="1"/>
        <v>81</v>
      </c>
      <c r="I8" s="8">
        <v>44</v>
      </c>
      <c r="J8" s="3">
        <v>30</v>
      </c>
      <c r="K8" s="11"/>
      <c r="L8" s="7">
        <f t="shared" si="0"/>
        <v>0.5</v>
      </c>
      <c r="M8" s="10">
        <f>SUM(H4:H8)</f>
        <v>-947</v>
      </c>
      <c r="N8" s="10">
        <f>SUM(I4:I8)</f>
        <v>622</v>
      </c>
      <c r="O8" s="3"/>
      <c r="P8" s="4"/>
      <c r="Q8" s="1" t="s">
        <v>43</v>
      </c>
      <c r="R8" s="12">
        <f>S8*20</f>
        <v>2980.3088803088804</v>
      </c>
      <c r="S8" s="15">
        <f>(H304*20)/L304/20</f>
        <v>149.01544401544402</v>
      </c>
    </row>
    <row r="9" spans="2:19" ht="17">
      <c r="B9" s="3" t="s">
        <v>10</v>
      </c>
      <c r="C9" s="3" t="s">
        <v>330</v>
      </c>
      <c r="D9" s="3">
        <v>219</v>
      </c>
      <c r="E9" s="3">
        <v>107</v>
      </c>
      <c r="F9" s="3">
        <v>50</v>
      </c>
      <c r="G9" s="3">
        <v>62</v>
      </c>
      <c r="H9" s="3">
        <f t="shared" si="1"/>
        <v>12</v>
      </c>
      <c r="I9" s="8">
        <v>46</v>
      </c>
      <c r="J9" s="3">
        <v>20</v>
      </c>
      <c r="K9" s="11"/>
      <c r="L9" s="7">
        <f t="shared" si="0"/>
        <v>0.33333333333333331</v>
      </c>
      <c r="M9" s="10">
        <f>SUM(H4:H9)</f>
        <v>-935</v>
      </c>
      <c r="N9" s="10">
        <f>SUM(I4:I9)</f>
        <v>668</v>
      </c>
      <c r="O9" s="3"/>
      <c r="P9" s="4"/>
    </row>
    <row r="10" spans="2:19" ht="17">
      <c r="B10" s="3" t="s">
        <v>11</v>
      </c>
      <c r="C10" s="3" t="s">
        <v>331</v>
      </c>
      <c r="D10" s="3">
        <v>0</v>
      </c>
      <c r="E10" s="3">
        <v>57</v>
      </c>
      <c r="F10" s="3">
        <v>100</v>
      </c>
      <c r="G10" s="3">
        <v>0</v>
      </c>
      <c r="H10" s="3">
        <f t="shared" si="1"/>
        <v>-100</v>
      </c>
      <c r="I10" s="8">
        <v>0</v>
      </c>
      <c r="J10" s="3">
        <v>15</v>
      </c>
      <c r="K10" s="11"/>
      <c r="L10" s="7">
        <f t="shared" si="0"/>
        <v>0.25</v>
      </c>
      <c r="M10" s="10">
        <f>SUM(H4:H10)</f>
        <v>-1035</v>
      </c>
      <c r="N10" s="10">
        <f>SUM(I4:I10)</f>
        <v>668</v>
      </c>
      <c r="O10" s="3"/>
      <c r="P10" s="4"/>
    </row>
    <row r="11" spans="2:19" ht="17">
      <c r="B11" s="3" t="s">
        <v>12</v>
      </c>
      <c r="C11" s="3" t="s">
        <v>330</v>
      </c>
      <c r="D11" s="3">
        <v>280</v>
      </c>
      <c r="E11" s="3">
        <v>0</v>
      </c>
      <c r="F11" s="3">
        <v>150</v>
      </c>
      <c r="G11" s="3">
        <v>52</v>
      </c>
      <c r="H11" s="3">
        <f t="shared" si="1"/>
        <v>-98</v>
      </c>
      <c r="I11" s="8">
        <v>26</v>
      </c>
      <c r="J11" s="3">
        <v>25</v>
      </c>
      <c r="K11" s="11"/>
      <c r="L11" s="7">
        <f t="shared" si="0"/>
        <v>0.41666666666666669</v>
      </c>
      <c r="M11" s="10">
        <f>SUM(H4:H11)</f>
        <v>-1133</v>
      </c>
      <c r="N11" s="10">
        <f>SUM(I4:I11)</f>
        <v>694</v>
      </c>
      <c r="O11" s="3"/>
      <c r="P11" s="4"/>
    </row>
    <row r="12" spans="2:19" ht="17">
      <c r="B12" s="3" t="s">
        <v>13</v>
      </c>
      <c r="C12" s="3" t="s">
        <v>329</v>
      </c>
      <c r="D12" s="3">
        <v>306</v>
      </c>
      <c r="E12" s="3">
        <v>52</v>
      </c>
      <c r="F12" s="3">
        <v>250</v>
      </c>
      <c r="G12" s="3">
        <v>54</v>
      </c>
      <c r="H12" s="3">
        <f t="shared" si="1"/>
        <v>-196</v>
      </c>
      <c r="I12" s="8">
        <v>64</v>
      </c>
      <c r="J12" s="3">
        <v>40</v>
      </c>
      <c r="K12" s="11"/>
      <c r="L12" s="7">
        <f t="shared" si="0"/>
        <v>0.66666666666666663</v>
      </c>
      <c r="M12" s="10">
        <f>SUM(H4:H12)</f>
        <v>-1329</v>
      </c>
      <c r="N12" s="10">
        <f>SUM(I4:I12)</f>
        <v>758</v>
      </c>
      <c r="O12" s="3"/>
      <c r="P12" s="4"/>
    </row>
    <row r="13" spans="2:19" ht="17">
      <c r="B13" s="3" t="s">
        <v>14</v>
      </c>
      <c r="C13" s="3" t="s">
        <v>332</v>
      </c>
      <c r="D13" s="3">
        <v>420</v>
      </c>
      <c r="E13" s="3" t="s">
        <v>333</v>
      </c>
      <c r="F13" s="3">
        <v>450</v>
      </c>
      <c r="G13" s="3">
        <v>22</v>
      </c>
      <c r="H13" s="3">
        <f t="shared" si="1"/>
        <v>-428</v>
      </c>
      <c r="I13" s="8">
        <v>171</v>
      </c>
      <c r="J13" s="3">
        <v>30</v>
      </c>
      <c r="K13" s="11"/>
      <c r="L13" s="7">
        <f t="shared" si="0"/>
        <v>0.5</v>
      </c>
      <c r="M13" s="10">
        <f>SUM(H4:H13)</f>
        <v>-1757</v>
      </c>
      <c r="N13" s="10">
        <f>SUM(I4:I13)</f>
        <v>929</v>
      </c>
      <c r="O13" s="3"/>
      <c r="P13" s="4"/>
    </row>
    <row r="14" spans="2:19" ht="17">
      <c r="B14" s="3" t="s">
        <v>15</v>
      </c>
      <c r="C14" s="3" t="s">
        <v>334</v>
      </c>
      <c r="D14" s="3">
        <v>580</v>
      </c>
      <c r="E14" s="3">
        <v>133</v>
      </c>
      <c r="F14" s="3">
        <v>250</v>
      </c>
      <c r="G14" s="3">
        <v>341</v>
      </c>
      <c r="H14" s="3">
        <f t="shared" si="1"/>
        <v>91</v>
      </c>
      <c r="I14" s="8">
        <v>123</v>
      </c>
      <c r="J14" s="3">
        <v>40</v>
      </c>
      <c r="K14" s="11"/>
      <c r="L14" s="7">
        <f t="shared" si="0"/>
        <v>0.66666666666666663</v>
      </c>
      <c r="M14" s="10">
        <f>SUM(H4:H14)</f>
        <v>-1666</v>
      </c>
      <c r="N14" s="10">
        <f>SUM(I4:I14)</f>
        <v>1052</v>
      </c>
      <c r="O14" s="3"/>
      <c r="P14" s="4"/>
    </row>
    <row r="15" spans="2:19" ht="17">
      <c r="B15" s="3" t="s">
        <v>16</v>
      </c>
      <c r="C15" s="3" t="s">
        <v>335</v>
      </c>
      <c r="D15" s="3">
        <v>0</v>
      </c>
      <c r="E15" s="3" t="s">
        <v>345</v>
      </c>
      <c r="F15" s="3">
        <v>47</v>
      </c>
      <c r="G15" s="3">
        <v>171</v>
      </c>
      <c r="H15" s="3">
        <f t="shared" si="1"/>
        <v>124</v>
      </c>
      <c r="I15" s="8">
        <f t="shared" ref="I15:I68" si="2">O15/20</f>
        <v>0</v>
      </c>
      <c r="J15" s="3">
        <v>30</v>
      </c>
      <c r="K15" s="11"/>
      <c r="L15" s="7">
        <f t="shared" si="0"/>
        <v>0.5</v>
      </c>
      <c r="M15" s="10">
        <f>SUM(H4:H15)</f>
        <v>-1542</v>
      </c>
      <c r="N15" s="10">
        <f>SUM(I4:I15)</f>
        <v>1052</v>
      </c>
      <c r="O15" s="3"/>
      <c r="P15" s="4"/>
    </row>
    <row r="16" spans="2:19" ht="17">
      <c r="B16" s="3" t="s">
        <v>17</v>
      </c>
      <c r="C16" s="3" t="s">
        <v>336</v>
      </c>
      <c r="D16" s="3">
        <v>0</v>
      </c>
      <c r="E16" s="3">
        <v>729</v>
      </c>
      <c r="F16" s="3">
        <v>400</v>
      </c>
      <c r="G16" s="3">
        <v>86</v>
      </c>
      <c r="H16" s="3">
        <f t="shared" si="1"/>
        <v>-314</v>
      </c>
      <c r="I16" s="8">
        <v>116</v>
      </c>
      <c r="J16" s="3">
        <v>20</v>
      </c>
      <c r="K16" s="11"/>
      <c r="L16" s="7">
        <f t="shared" si="0"/>
        <v>0.33333333333333331</v>
      </c>
      <c r="M16" s="10">
        <f>SUM(H4:H16)</f>
        <v>-1856</v>
      </c>
      <c r="N16" s="10">
        <f>SUM(I4:I16)</f>
        <v>1168</v>
      </c>
      <c r="O16" s="3"/>
      <c r="P16" s="4"/>
    </row>
    <row r="17" spans="2:16" ht="17">
      <c r="B17" s="3" t="s">
        <v>18</v>
      </c>
      <c r="C17" s="3" t="s">
        <v>32</v>
      </c>
      <c r="D17" s="3">
        <v>207</v>
      </c>
      <c r="E17" s="3" t="s">
        <v>337</v>
      </c>
      <c r="F17" s="3">
        <v>250</v>
      </c>
      <c r="G17" s="3">
        <v>1525</v>
      </c>
      <c r="H17" s="3">
        <f t="shared" si="1"/>
        <v>1275</v>
      </c>
      <c r="I17" s="8">
        <v>45</v>
      </c>
      <c r="J17" s="3">
        <v>50</v>
      </c>
      <c r="K17" s="11"/>
      <c r="L17" s="7">
        <f t="shared" si="0"/>
        <v>0.83333333333333337</v>
      </c>
      <c r="M17" s="10">
        <f>SUM(H4:H17)</f>
        <v>-581</v>
      </c>
      <c r="N17" s="10">
        <f>SUM(I4:I17)</f>
        <v>1213</v>
      </c>
      <c r="O17" s="3"/>
      <c r="P17" s="4"/>
    </row>
    <row r="18" spans="2:16" ht="17">
      <c r="B18" s="3" t="s">
        <v>19</v>
      </c>
      <c r="C18" s="3" t="s">
        <v>332</v>
      </c>
      <c r="D18" s="3">
        <v>425</v>
      </c>
      <c r="E18" s="3">
        <v>290</v>
      </c>
      <c r="F18" s="3">
        <v>750</v>
      </c>
      <c r="G18" s="3">
        <v>0</v>
      </c>
      <c r="H18" s="3">
        <f t="shared" si="1"/>
        <v>-750</v>
      </c>
      <c r="I18" s="8">
        <v>22</v>
      </c>
      <c r="J18" s="3">
        <v>40</v>
      </c>
      <c r="K18" s="11"/>
      <c r="L18" s="7">
        <f t="shared" si="0"/>
        <v>0.66666666666666663</v>
      </c>
      <c r="M18" s="10">
        <f>SUM(H4:H18)</f>
        <v>-1331</v>
      </c>
      <c r="N18" s="10">
        <f>SUM(I4:I18)</f>
        <v>1235</v>
      </c>
      <c r="O18" s="3"/>
      <c r="P18" s="4"/>
    </row>
    <row r="19" spans="2:16" ht="17">
      <c r="B19" s="3" t="s">
        <v>20</v>
      </c>
      <c r="C19" s="3" t="s">
        <v>338</v>
      </c>
      <c r="D19" s="3">
        <v>750</v>
      </c>
      <c r="E19" s="3" t="s">
        <v>354</v>
      </c>
      <c r="F19" s="3">
        <v>550</v>
      </c>
      <c r="G19" s="3">
        <v>532</v>
      </c>
      <c r="H19" s="3">
        <f t="shared" si="1"/>
        <v>-18</v>
      </c>
      <c r="I19" s="8">
        <v>725</v>
      </c>
      <c r="J19" s="3">
        <v>70</v>
      </c>
      <c r="K19" s="11"/>
      <c r="L19" s="7">
        <f t="shared" si="0"/>
        <v>1.1666666666666667</v>
      </c>
      <c r="M19" s="10">
        <f>SUM(H4:H19)</f>
        <v>-1349</v>
      </c>
      <c r="N19" s="10">
        <f>SUM(I4:I19)</f>
        <v>1960</v>
      </c>
      <c r="O19" s="3"/>
      <c r="P19" s="4"/>
    </row>
    <row r="20" spans="2:16" ht="17">
      <c r="B20" s="3" t="s">
        <v>21</v>
      </c>
      <c r="C20" s="3" t="s">
        <v>339</v>
      </c>
      <c r="D20" s="3">
        <v>309</v>
      </c>
      <c r="E20" s="3">
        <v>0</v>
      </c>
      <c r="F20" s="3">
        <v>150</v>
      </c>
      <c r="G20" s="3">
        <v>120</v>
      </c>
      <c r="H20" s="3">
        <f t="shared" si="1"/>
        <v>-30</v>
      </c>
      <c r="I20" s="8">
        <v>54</v>
      </c>
      <c r="J20" s="3">
        <v>30</v>
      </c>
      <c r="K20" s="11"/>
      <c r="L20" s="7">
        <f t="shared" si="0"/>
        <v>0.5</v>
      </c>
      <c r="M20" s="10">
        <f>SUM(H4:H20)</f>
        <v>-1379</v>
      </c>
      <c r="N20" s="10">
        <f>SUM(I4:I20)</f>
        <v>2014</v>
      </c>
      <c r="O20" s="3"/>
      <c r="P20" s="4"/>
    </row>
    <row r="21" spans="2:16" ht="17">
      <c r="B21" s="3" t="s">
        <v>22</v>
      </c>
      <c r="C21" s="3" t="s">
        <v>334</v>
      </c>
      <c r="D21" s="3">
        <v>654</v>
      </c>
      <c r="E21" s="3">
        <v>0</v>
      </c>
      <c r="F21" s="3">
        <v>650</v>
      </c>
      <c r="G21" s="3">
        <v>682</v>
      </c>
      <c r="H21" s="3">
        <f t="shared" si="1"/>
        <v>32</v>
      </c>
      <c r="I21" s="8">
        <v>77</v>
      </c>
      <c r="J21" s="3">
        <v>40</v>
      </c>
      <c r="K21" s="11"/>
      <c r="L21" s="7">
        <f t="shared" si="0"/>
        <v>0.66666666666666663</v>
      </c>
      <c r="M21" s="10">
        <f>SUM(H4:H21)</f>
        <v>-1347</v>
      </c>
      <c r="N21" s="10">
        <f>SUM(I4:I21)</f>
        <v>2091</v>
      </c>
      <c r="O21" s="3"/>
      <c r="P21" s="4"/>
    </row>
    <row r="22" spans="2:16" ht="17">
      <c r="B22" s="3" t="s">
        <v>23</v>
      </c>
      <c r="C22" s="3" t="s">
        <v>340</v>
      </c>
      <c r="D22" s="3">
        <v>0</v>
      </c>
      <c r="E22" s="3" t="s">
        <v>341</v>
      </c>
      <c r="F22" s="3">
        <v>400</v>
      </c>
      <c r="G22" s="3">
        <v>0</v>
      </c>
      <c r="H22" s="3">
        <f t="shared" si="1"/>
        <v>-400</v>
      </c>
      <c r="I22" s="8">
        <v>137</v>
      </c>
      <c r="J22" s="3">
        <v>25</v>
      </c>
      <c r="K22" s="11"/>
      <c r="L22" s="7">
        <f t="shared" si="0"/>
        <v>0.41666666666666669</v>
      </c>
      <c r="M22" s="10">
        <f>SUM(H4:H22)</f>
        <v>-1747</v>
      </c>
      <c r="N22" s="10">
        <f>SUM(I4:I22)</f>
        <v>2228</v>
      </c>
      <c r="O22" s="3"/>
      <c r="P22" s="4"/>
    </row>
    <row r="23" spans="2:16" ht="17">
      <c r="B23" s="3" t="s">
        <v>24</v>
      </c>
      <c r="C23" s="3" t="s">
        <v>342</v>
      </c>
      <c r="D23" s="3">
        <v>0</v>
      </c>
      <c r="E23" s="3">
        <v>775</v>
      </c>
      <c r="F23" s="3">
        <v>650</v>
      </c>
      <c r="G23" s="3">
        <v>117</v>
      </c>
      <c r="H23" s="3">
        <f t="shared" si="1"/>
        <v>-533</v>
      </c>
      <c r="I23" s="8">
        <v>65</v>
      </c>
      <c r="J23" s="3">
        <v>30</v>
      </c>
      <c r="K23" s="11"/>
      <c r="L23" s="7">
        <f t="shared" si="0"/>
        <v>0.5</v>
      </c>
      <c r="M23" s="10">
        <f>SUM(H4:H23)</f>
        <v>-2280</v>
      </c>
      <c r="N23" s="10">
        <f>SUM(I4:I23)</f>
        <v>2293</v>
      </c>
      <c r="O23" s="3"/>
      <c r="P23" s="4"/>
    </row>
    <row r="24" spans="2:16" ht="17">
      <c r="B24" s="3" t="s">
        <v>25</v>
      </c>
      <c r="C24" s="3" t="s">
        <v>343</v>
      </c>
      <c r="D24" s="3">
        <v>176</v>
      </c>
      <c r="E24" s="3">
        <v>551</v>
      </c>
      <c r="F24" s="3">
        <v>650</v>
      </c>
      <c r="G24" s="3">
        <v>0</v>
      </c>
      <c r="H24" s="3">
        <f t="shared" si="1"/>
        <v>-650</v>
      </c>
      <c r="I24" s="8">
        <v>136</v>
      </c>
      <c r="J24" s="3">
        <v>30</v>
      </c>
      <c r="K24" s="11"/>
      <c r="L24" s="7">
        <f t="shared" si="0"/>
        <v>0.5</v>
      </c>
      <c r="M24" s="10">
        <f>SUM(H4:H24)</f>
        <v>-2930</v>
      </c>
      <c r="N24" s="10">
        <f>SUM(I4:I24)</f>
        <v>2429</v>
      </c>
      <c r="O24" s="3"/>
      <c r="P24" s="4"/>
    </row>
    <row r="25" spans="2:16" ht="17">
      <c r="B25" s="3" t="s">
        <v>26</v>
      </c>
      <c r="C25" s="3" t="s">
        <v>34</v>
      </c>
      <c r="D25" s="3">
        <v>327</v>
      </c>
      <c r="E25" s="3">
        <v>480</v>
      </c>
      <c r="F25" s="3">
        <v>282</v>
      </c>
      <c r="G25" s="3">
        <v>1730</v>
      </c>
      <c r="H25" s="3">
        <f t="shared" si="1"/>
        <v>1448</v>
      </c>
      <c r="I25" s="8">
        <v>229</v>
      </c>
      <c r="J25" s="3">
        <v>70</v>
      </c>
      <c r="K25" s="11"/>
      <c r="L25" s="7">
        <f t="shared" si="0"/>
        <v>1.1666666666666667</v>
      </c>
      <c r="M25" s="10">
        <f>SUM(H4:H25)</f>
        <v>-1482</v>
      </c>
      <c r="N25" s="10">
        <f>SUM(I4:I25)</f>
        <v>2658</v>
      </c>
      <c r="O25" s="3"/>
      <c r="P25" s="4"/>
    </row>
    <row r="26" spans="2:16" ht="17">
      <c r="B26" s="3" t="s">
        <v>27</v>
      </c>
      <c r="C26" s="3" t="s">
        <v>32</v>
      </c>
      <c r="D26" s="3">
        <v>121</v>
      </c>
      <c r="E26" s="3" t="s">
        <v>344</v>
      </c>
      <c r="F26" s="3">
        <v>250</v>
      </c>
      <c r="G26" s="3">
        <v>713</v>
      </c>
      <c r="H26" s="3">
        <f t="shared" si="1"/>
        <v>463</v>
      </c>
      <c r="I26" s="8">
        <v>23</v>
      </c>
      <c r="J26" s="3">
        <v>40</v>
      </c>
      <c r="K26" s="11"/>
      <c r="L26" s="7">
        <f t="shared" si="0"/>
        <v>0.66666666666666663</v>
      </c>
      <c r="M26" s="10">
        <f>SUM(H4:H26)</f>
        <v>-1019</v>
      </c>
      <c r="N26" s="10">
        <f>SUM(I4:I26)</f>
        <v>2681</v>
      </c>
      <c r="O26" s="3"/>
      <c r="P26" s="4"/>
    </row>
    <row r="27" spans="2:16" ht="17">
      <c r="B27" s="3" t="s">
        <v>28</v>
      </c>
      <c r="C27" s="3" t="s">
        <v>338</v>
      </c>
      <c r="D27" s="3">
        <v>282</v>
      </c>
      <c r="E27" s="3">
        <v>368</v>
      </c>
      <c r="F27" s="3">
        <v>750</v>
      </c>
      <c r="G27" s="3">
        <v>223</v>
      </c>
      <c r="H27" s="3">
        <f t="shared" si="1"/>
        <v>-527</v>
      </c>
      <c r="I27" s="8">
        <v>129</v>
      </c>
      <c r="J27" s="3">
        <v>40</v>
      </c>
      <c r="K27" s="11"/>
      <c r="L27" s="7">
        <f t="shared" si="0"/>
        <v>0.66666666666666663</v>
      </c>
      <c r="M27" s="10">
        <f>SUM(H4:H27)</f>
        <v>-1546</v>
      </c>
      <c r="N27" s="10">
        <f>SUM(I4:I27)</f>
        <v>2810</v>
      </c>
      <c r="O27" s="3"/>
      <c r="P27" s="4"/>
    </row>
    <row r="28" spans="2:16" ht="17">
      <c r="B28" s="3" t="s">
        <v>29</v>
      </c>
      <c r="C28" s="3" t="s">
        <v>32</v>
      </c>
      <c r="D28" s="3">
        <v>234</v>
      </c>
      <c r="E28" s="3" t="s">
        <v>346</v>
      </c>
      <c r="F28" s="3">
        <v>300</v>
      </c>
      <c r="G28" s="3">
        <v>269</v>
      </c>
      <c r="H28" s="3">
        <f t="shared" si="1"/>
        <v>-31</v>
      </c>
      <c r="I28" s="8">
        <v>326</v>
      </c>
      <c r="J28" s="3">
        <v>30</v>
      </c>
      <c r="K28" s="11"/>
      <c r="L28" s="7">
        <f t="shared" si="0"/>
        <v>0.5</v>
      </c>
      <c r="M28" s="10">
        <f>SUM(H4:H28)</f>
        <v>-1577</v>
      </c>
      <c r="N28" s="10">
        <f>SUM(I4:I28)</f>
        <v>3136</v>
      </c>
      <c r="O28" s="3"/>
      <c r="P28" s="4"/>
    </row>
    <row r="29" spans="2:16" ht="17">
      <c r="B29" s="3" t="s">
        <v>30</v>
      </c>
      <c r="C29" s="3" t="s">
        <v>34</v>
      </c>
      <c r="D29" s="3">
        <v>839</v>
      </c>
      <c r="E29" s="3">
        <v>0</v>
      </c>
      <c r="F29" s="3">
        <v>650</v>
      </c>
      <c r="G29" s="3">
        <v>119</v>
      </c>
      <c r="H29" s="3">
        <f>G29-F29</f>
        <v>-531</v>
      </c>
      <c r="I29" s="8">
        <v>202</v>
      </c>
      <c r="J29" s="3">
        <v>50</v>
      </c>
      <c r="K29" s="11"/>
      <c r="L29" s="7">
        <f t="shared" si="0"/>
        <v>0.83333333333333337</v>
      </c>
      <c r="M29" s="10">
        <f>SUM(H4:H29)</f>
        <v>-2108</v>
      </c>
      <c r="N29" s="10">
        <f>SUM(I4:I29)</f>
        <v>3338</v>
      </c>
      <c r="O29" s="3"/>
      <c r="P29" s="4"/>
    </row>
    <row r="30" spans="2:16" ht="17">
      <c r="B30" s="3" t="s">
        <v>31</v>
      </c>
      <c r="C30" s="3" t="s">
        <v>32</v>
      </c>
      <c r="D30" s="3">
        <v>145</v>
      </c>
      <c r="E30" s="3" t="s">
        <v>347</v>
      </c>
      <c r="F30" s="3">
        <v>300</v>
      </c>
      <c r="G30" s="3">
        <v>94</v>
      </c>
      <c r="H30" s="3">
        <f t="shared" ref="H30:H53" si="3">G30-F30</f>
        <v>-206</v>
      </c>
      <c r="I30" s="8">
        <v>22</v>
      </c>
      <c r="J30" s="3">
        <v>20</v>
      </c>
      <c r="K30" s="11"/>
      <c r="L30" s="7">
        <f t="shared" si="0"/>
        <v>0.33333333333333331</v>
      </c>
      <c r="M30" s="10">
        <f>SUM(H4:H30)</f>
        <v>-2314</v>
      </c>
      <c r="N30" s="10">
        <f>SUM(I4:I30)</f>
        <v>3360</v>
      </c>
      <c r="O30" s="3"/>
      <c r="P30" s="4"/>
    </row>
    <row r="31" spans="2:16" ht="17.25" customHeight="1">
      <c r="B31" s="3" t="s">
        <v>44</v>
      </c>
      <c r="C31" s="3" t="s">
        <v>348</v>
      </c>
      <c r="D31" s="3">
        <v>480</v>
      </c>
      <c r="E31" s="3">
        <v>233</v>
      </c>
      <c r="F31" s="3">
        <v>150</v>
      </c>
      <c r="G31" s="3">
        <v>294</v>
      </c>
      <c r="H31" s="3">
        <f t="shared" si="3"/>
        <v>144</v>
      </c>
      <c r="I31" s="8">
        <v>344</v>
      </c>
      <c r="J31" s="3">
        <v>30</v>
      </c>
      <c r="K31" s="11"/>
      <c r="L31" s="7">
        <f t="shared" si="0"/>
        <v>0.5</v>
      </c>
      <c r="M31" s="10">
        <f>SUM(H4:H31)</f>
        <v>-2170</v>
      </c>
      <c r="N31" s="10">
        <f>SUM(I4:I31)</f>
        <v>3704</v>
      </c>
      <c r="O31" s="3"/>
    </row>
    <row r="32" spans="2:16" ht="17">
      <c r="B32" s="3" t="s">
        <v>45</v>
      </c>
      <c r="C32" s="3" t="s">
        <v>338</v>
      </c>
      <c r="D32" s="3">
        <v>813</v>
      </c>
      <c r="E32" s="3">
        <v>0</v>
      </c>
      <c r="F32" s="3">
        <v>100</v>
      </c>
      <c r="G32" s="3">
        <v>3689</v>
      </c>
      <c r="H32" s="3">
        <f t="shared" si="3"/>
        <v>3589</v>
      </c>
      <c r="I32" s="8">
        <v>220</v>
      </c>
      <c r="J32" s="3">
        <v>100</v>
      </c>
      <c r="K32" s="11"/>
      <c r="L32" s="7">
        <f t="shared" si="0"/>
        <v>1.6666666666666667</v>
      </c>
      <c r="M32" s="10">
        <f>SUM(H4:H32)</f>
        <v>1419</v>
      </c>
      <c r="N32" s="10">
        <f>SUM(I4:I32)</f>
        <v>3924</v>
      </c>
      <c r="O32" s="3"/>
    </row>
    <row r="33" spans="2:30" ht="17.25" customHeight="1">
      <c r="B33" s="3" t="s">
        <v>46</v>
      </c>
      <c r="C33" s="3" t="s">
        <v>336</v>
      </c>
      <c r="D33" s="3">
        <v>618</v>
      </c>
      <c r="E33" s="3">
        <v>0</v>
      </c>
      <c r="F33" s="3">
        <v>50</v>
      </c>
      <c r="G33" s="3">
        <v>150</v>
      </c>
      <c r="H33" s="3">
        <f t="shared" si="3"/>
        <v>100</v>
      </c>
      <c r="I33" s="8">
        <v>56</v>
      </c>
      <c r="J33" s="3">
        <v>15</v>
      </c>
      <c r="K33" s="11"/>
      <c r="L33" s="7">
        <f t="shared" si="0"/>
        <v>0.25</v>
      </c>
      <c r="M33" s="10">
        <f>SUM(H4:H33)</f>
        <v>1519</v>
      </c>
      <c r="N33" s="10">
        <f>SUM(I4:I33)</f>
        <v>3980</v>
      </c>
      <c r="O33" s="3"/>
    </row>
    <row r="34" spans="2:30" ht="17.25" customHeight="1">
      <c r="B34" s="3" t="s">
        <v>47</v>
      </c>
      <c r="C34" s="3" t="s">
        <v>32</v>
      </c>
      <c r="D34" s="3">
        <v>361</v>
      </c>
      <c r="E34" s="3" t="s">
        <v>349</v>
      </c>
      <c r="F34" s="3">
        <v>100</v>
      </c>
      <c r="G34" s="3">
        <v>42</v>
      </c>
      <c r="H34" s="3">
        <f t="shared" si="3"/>
        <v>-58</v>
      </c>
      <c r="I34" s="8">
        <v>59</v>
      </c>
      <c r="J34" s="3">
        <v>10</v>
      </c>
      <c r="K34" s="11"/>
      <c r="L34" s="7">
        <f t="shared" si="0"/>
        <v>0.16666666666666666</v>
      </c>
      <c r="M34" s="10">
        <f>SUM(H4:H34)</f>
        <v>1461</v>
      </c>
      <c r="N34" s="10">
        <f>SUM(I4:I34)</f>
        <v>4039</v>
      </c>
      <c r="O34" s="3"/>
    </row>
    <row r="35" spans="2:30" ht="17.25" customHeight="1">
      <c r="B35" s="3" t="s">
        <v>48</v>
      </c>
      <c r="C35" s="3" t="s">
        <v>32</v>
      </c>
      <c r="D35" s="3">
        <v>302</v>
      </c>
      <c r="E35" s="3" t="s">
        <v>350</v>
      </c>
      <c r="F35" s="3">
        <v>300</v>
      </c>
      <c r="G35" s="3">
        <v>672</v>
      </c>
      <c r="H35" s="3">
        <f t="shared" si="3"/>
        <v>372</v>
      </c>
      <c r="I35" s="8">
        <v>32</v>
      </c>
      <c r="J35" s="3">
        <v>35</v>
      </c>
      <c r="K35" s="11"/>
      <c r="L35" s="7">
        <f t="shared" si="0"/>
        <v>0.58333333333333337</v>
      </c>
      <c r="M35" s="10">
        <f>SUM(H4:H35)</f>
        <v>1833</v>
      </c>
      <c r="N35" s="10">
        <f>SUM(I4:I35)</f>
        <v>4071</v>
      </c>
      <c r="O35" s="3"/>
    </row>
    <row r="36" spans="2:30" ht="17.25" customHeight="1">
      <c r="B36" s="3" t="s">
        <v>49</v>
      </c>
      <c r="C36" s="3" t="s">
        <v>351</v>
      </c>
      <c r="D36" s="3">
        <v>395</v>
      </c>
      <c r="E36" s="3">
        <v>158</v>
      </c>
      <c r="F36" s="3">
        <v>300</v>
      </c>
      <c r="G36" s="3">
        <v>288</v>
      </c>
      <c r="H36" s="3">
        <f t="shared" si="3"/>
        <v>-12</v>
      </c>
      <c r="I36" s="8">
        <v>103</v>
      </c>
      <c r="J36" s="3">
        <v>30</v>
      </c>
      <c r="K36" s="11"/>
      <c r="L36" s="7">
        <f t="shared" si="0"/>
        <v>0.5</v>
      </c>
      <c r="M36" s="10">
        <f>SUM(H4:H36)</f>
        <v>1821</v>
      </c>
      <c r="N36" s="10">
        <f>SUM(I4:I36)</f>
        <v>4174</v>
      </c>
      <c r="O36" s="3"/>
    </row>
    <row r="37" spans="2:30" ht="17.25" customHeight="1">
      <c r="B37" s="3" t="s">
        <v>50</v>
      </c>
      <c r="C37" s="3" t="s">
        <v>1</v>
      </c>
      <c r="D37" s="3">
        <v>447</v>
      </c>
      <c r="E37" s="3">
        <v>100</v>
      </c>
      <c r="F37" s="3">
        <v>250</v>
      </c>
      <c r="G37" s="3">
        <v>119</v>
      </c>
      <c r="H37" s="3">
        <f t="shared" si="3"/>
        <v>-131</v>
      </c>
      <c r="I37" s="8">
        <v>53</v>
      </c>
      <c r="J37" s="3">
        <v>20</v>
      </c>
      <c r="K37" s="11"/>
      <c r="L37" s="7">
        <f t="shared" si="0"/>
        <v>0.33333333333333331</v>
      </c>
      <c r="M37" s="10">
        <f>SUM(H4:H37)</f>
        <v>1690</v>
      </c>
      <c r="N37" s="10">
        <f>SUM(I4:I37)</f>
        <v>4227</v>
      </c>
      <c r="O37" s="3"/>
    </row>
    <row r="38" spans="2:30" ht="17.25" customHeight="1">
      <c r="B38" s="3" t="s">
        <v>51</v>
      </c>
      <c r="C38" s="3" t="s">
        <v>334</v>
      </c>
      <c r="D38" s="3">
        <v>441</v>
      </c>
      <c r="E38" s="3">
        <v>154</v>
      </c>
      <c r="F38" s="3">
        <v>100</v>
      </c>
      <c r="G38" s="3">
        <v>169</v>
      </c>
      <c r="H38" s="3">
        <f t="shared" si="3"/>
        <v>69</v>
      </c>
      <c r="I38" s="8">
        <v>50</v>
      </c>
      <c r="J38" s="3">
        <v>20</v>
      </c>
      <c r="K38" s="11"/>
      <c r="L38" s="7">
        <f t="shared" si="0"/>
        <v>0.33333333333333331</v>
      </c>
      <c r="M38" s="10">
        <f>SUM(H4:H38)</f>
        <v>1759</v>
      </c>
      <c r="N38" s="10">
        <f>SUM(I4:I38)</f>
        <v>4277</v>
      </c>
      <c r="O38" s="3"/>
    </row>
    <row r="39" spans="2:30" ht="17.25" customHeight="1">
      <c r="B39" s="3" t="s">
        <v>52</v>
      </c>
      <c r="C39" s="3" t="s">
        <v>32</v>
      </c>
      <c r="D39" s="3">
        <v>234</v>
      </c>
      <c r="E39" s="3">
        <v>66</v>
      </c>
      <c r="F39" s="3">
        <v>50</v>
      </c>
      <c r="G39" s="3">
        <v>150</v>
      </c>
      <c r="H39" s="3">
        <f t="shared" si="3"/>
        <v>100</v>
      </c>
      <c r="I39" s="8">
        <v>31</v>
      </c>
      <c r="J39" s="3">
        <v>15</v>
      </c>
      <c r="K39" s="11"/>
      <c r="L39" s="7">
        <f t="shared" si="0"/>
        <v>0.25</v>
      </c>
      <c r="M39" s="10">
        <f>SUM(H4:H39)</f>
        <v>1859</v>
      </c>
      <c r="N39" s="10">
        <f>SUM(I4:I39)</f>
        <v>4308</v>
      </c>
      <c r="O39" s="3"/>
    </row>
    <row r="40" spans="2:30" ht="17.25" customHeight="1">
      <c r="B40" s="3" t="s">
        <v>53</v>
      </c>
      <c r="C40" s="3" t="s">
        <v>352</v>
      </c>
      <c r="D40" s="3">
        <v>0</v>
      </c>
      <c r="E40" s="3">
        <v>561</v>
      </c>
      <c r="F40" s="3">
        <v>450</v>
      </c>
      <c r="G40" s="3">
        <v>143</v>
      </c>
      <c r="H40" s="3">
        <f t="shared" si="3"/>
        <v>-307</v>
      </c>
      <c r="I40" s="8">
        <v>118</v>
      </c>
      <c r="J40" s="3">
        <v>40</v>
      </c>
      <c r="K40" s="11"/>
      <c r="L40" s="7">
        <f t="shared" si="0"/>
        <v>0.66666666666666663</v>
      </c>
      <c r="M40" s="10">
        <f>SUM(H4:H40)</f>
        <v>1552</v>
      </c>
      <c r="N40" s="10">
        <f>SUM(I4:I40)</f>
        <v>4426</v>
      </c>
      <c r="O40" s="3"/>
    </row>
    <row r="41" spans="2:30" ht="17.25" customHeight="1">
      <c r="B41" s="3" t="s">
        <v>54</v>
      </c>
      <c r="C41" s="3" t="s">
        <v>35</v>
      </c>
      <c r="D41" s="3" t="s">
        <v>353</v>
      </c>
      <c r="E41" s="3">
        <v>0</v>
      </c>
      <c r="F41" s="3">
        <v>750</v>
      </c>
      <c r="G41" s="3">
        <v>132</v>
      </c>
      <c r="H41" s="3">
        <f t="shared" si="3"/>
        <v>-618</v>
      </c>
      <c r="I41" s="8">
        <v>85</v>
      </c>
      <c r="J41" s="3">
        <v>50</v>
      </c>
      <c r="K41" s="11"/>
      <c r="L41" s="7">
        <f t="shared" si="0"/>
        <v>0.83333333333333337</v>
      </c>
      <c r="M41" s="10">
        <f>SUM(H4:H41)</f>
        <v>934</v>
      </c>
      <c r="N41" s="10">
        <f>SUM(I4:I41)</f>
        <v>4511</v>
      </c>
      <c r="O41" s="3"/>
    </row>
    <row r="42" spans="2:30" ht="17.25" customHeight="1">
      <c r="B42" s="3" t="s">
        <v>55</v>
      </c>
      <c r="C42" s="3" t="s">
        <v>32</v>
      </c>
      <c r="D42" s="3">
        <v>314</v>
      </c>
      <c r="E42" s="3" t="s">
        <v>349</v>
      </c>
      <c r="F42" s="3">
        <v>300</v>
      </c>
      <c r="G42" s="3">
        <v>62</v>
      </c>
      <c r="H42" s="3">
        <f t="shared" si="3"/>
        <v>-238</v>
      </c>
      <c r="I42" s="8">
        <v>36</v>
      </c>
      <c r="J42" s="3">
        <v>20</v>
      </c>
      <c r="K42" s="11"/>
      <c r="L42" s="7">
        <f t="shared" si="0"/>
        <v>0.33333333333333331</v>
      </c>
      <c r="M42" s="10">
        <f>SUM(H4:H42)</f>
        <v>696</v>
      </c>
      <c r="N42" s="10">
        <f>SUM(I4:I42)</f>
        <v>4547</v>
      </c>
      <c r="O42" s="3"/>
    </row>
    <row r="43" spans="2:30" ht="17.25" customHeight="1">
      <c r="B43" s="3" t="s">
        <v>56</v>
      </c>
      <c r="C43" s="3" t="s">
        <v>1</v>
      </c>
      <c r="D43" s="3">
        <v>595</v>
      </c>
      <c r="E43" s="3">
        <v>0</v>
      </c>
      <c r="F43" s="3">
        <v>100</v>
      </c>
      <c r="G43" s="3">
        <v>143</v>
      </c>
      <c r="H43" s="3">
        <f t="shared" si="3"/>
        <v>43</v>
      </c>
      <c r="I43" s="8">
        <v>78</v>
      </c>
      <c r="J43" s="3">
        <v>10</v>
      </c>
      <c r="K43" s="11"/>
      <c r="L43" s="7">
        <f t="shared" si="0"/>
        <v>0.16666666666666666</v>
      </c>
      <c r="M43" s="10">
        <f>SUM(H4:H43)</f>
        <v>739</v>
      </c>
      <c r="N43" s="10">
        <f>SUM(I4:I43)</f>
        <v>4625</v>
      </c>
      <c r="O43" s="3"/>
    </row>
    <row r="44" spans="2:30" ht="17.25" customHeight="1">
      <c r="B44" s="3" t="s">
        <v>57</v>
      </c>
      <c r="C44" s="3" t="s">
        <v>32</v>
      </c>
      <c r="D44" s="3">
        <v>36</v>
      </c>
      <c r="E44" s="3" t="s">
        <v>355</v>
      </c>
      <c r="F44" s="3">
        <v>100</v>
      </c>
      <c r="G44" s="3">
        <v>582</v>
      </c>
      <c r="H44" s="3">
        <f t="shared" si="3"/>
        <v>482</v>
      </c>
      <c r="I44" s="8">
        <v>108</v>
      </c>
      <c r="J44" s="3">
        <v>20</v>
      </c>
      <c r="K44" s="11"/>
      <c r="L44" s="7">
        <f t="shared" si="0"/>
        <v>0.33333333333333331</v>
      </c>
      <c r="M44" s="10">
        <f>SUM(H4:H44)</f>
        <v>1221</v>
      </c>
      <c r="N44" s="10">
        <f>SUM(I4:I44)</f>
        <v>4733</v>
      </c>
      <c r="O44" s="3"/>
    </row>
    <row r="45" spans="2:30" ht="17.25" customHeight="1">
      <c r="B45" s="3" t="s">
        <v>58</v>
      </c>
      <c r="C45" s="3" t="s">
        <v>338</v>
      </c>
      <c r="D45" s="3">
        <v>374</v>
      </c>
      <c r="E45" s="3">
        <v>713</v>
      </c>
      <c r="F45" s="3">
        <v>150</v>
      </c>
      <c r="G45" s="3">
        <v>619</v>
      </c>
      <c r="H45" s="3">
        <f t="shared" si="3"/>
        <v>469</v>
      </c>
      <c r="I45" s="8">
        <v>280</v>
      </c>
      <c r="J45" s="3">
        <v>30</v>
      </c>
      <c r="K45" s="11"/>
      <c r="L45" s="7">
        <f t="shared" si="0"/>
        <v>0.5</v>
      </c>
      <c r="M45" s="10">
        <f>SUM(H4:H45)</f>
        <v>1690</v>
      </c>
      <c r="N45" s="10">
        <f>SUM(I4:I45)</f>
        <v>5013</v>
      </c>
      <c r="O45" s="3"/>
    </row>
    <row r="46" spans="2:30" ht="17.25" customHeight="1">
      <c r="B46" s="3" t="s">
        <v>59</v>
      </c>
      <c r="C46" s="3" t="s">
        <v>32</v>
      </c>
      <c r="D46" s="3">
        <v>277</v>
      </c>
      <c r="E46" s="3">
        <v>0</v>
      </c>
      <c r="F46" s="3">
        <v>150</v>
      </c>
      <c r="G46" s="3">
        <v>68</v>
      </c>
      <c r="H46" s="3">
        <f t="shared" si="3"/>
        <v>-82</v>
      </c>
      <c r="I46" s="8">
        <v>23</v>
      </c>
      <c r="J46" s="3">
        <v>15</v>
      </c>
      <c r="K46" s="11"/>
      <c r="L46" s="7">
        <f t="shared" si="0"/>
        <v>0.25</v>
      </c>
      <c r="M46" s="10">
        <f>SUM(H4:H46)</f>
        <v>1608</v>
      </c>
      <c r="N46" s="10">
        <f>SUM(I4:I46)</f>
        <v>5036</v>
      </c>
      <c r="O46" s="3"/>
    </row>
    <row r="47" spans="2:30" ht="17.25" customHeight="1">
      <c r="B47" s="3" t="s">
        <v>60</v>
      </c>
      <c r="C47" s="3" t="s">
        <v>32</v>
      </c>
      <c r="D47" s="3">
        <v>98</v>
      </c>
      <c r="E47" s="3" t="s">
        <v>356</v>
      </c>
      <c r="F47" s="3">
        <v>150</v>
      </c>
      <c r="G47" s="3">
        <v>532</v>
      </c>
      <c r="H47" s="3">
        <f t="shared" si="3"/>
        <v>382</v>
      </c>
      <c r="I47" s="8">
        <v>58</v>
      </c>
      <c r="J47" s="3">
        <v>25</v>
      </c>
      <c r="K47" s="11"/>
      <c r="L47" s="7">
        <f t="shared" si="0"/>
        <v>0.41666666666666669</v>
      </c>
      <c r="M47" s="10">
        <f>SUM(H4:H47)</f>
        <v>1990</v>
      </c>
      <c r="N47" s="10">
        <f>SUM(I4:I47)</f>
        <v>5094</v>
      </c>
      <c r="O47" s="3"/>
    </row>
    <row r="48" spans="2:30" s="2" customFormat="1" ht="17.25" customHeight="1">
      <c r="B48" s="3" t="s">
        <v>61</v>
      </c>
      <c r="C48" s="3" t="s">
        <v>32</v>
      </c>
      <c r="D48" s="3">
        <v>62</v>
      </c>
      <c r="E48" s="3" t="s">
        <v>357</v>
      </c>
      <c r="F48" s="3">
        <v>1082</v>
      </c>
      <c r="G48" s="3">
        <v>182</v>
      </c>
      <c r="H48" s="3">
        <f t="shared" si="3"/>
        <v>-900</v>
      </c>
      <c r="I48" s="8">
        <v>25</v>
      </c>
      <c r="J48" s="3">
        <v>40</v>
      </c>
      <c r="K48" s="11"/>
      <c r="L48" s="7">
        <f t="shared" si="0"/>
        <v>0.66666666666666663</v>
      </c>
      <c r="M48" s="10">
        <f>SUM(H4:H48)</f>
        <v>1090</v>
      </c>
      <c r="N48" s="10">
        <f>SUM(I4:I48)</f>
        <v>5119</v>
      </c>
      <c r="O48" s="3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2:30" s="2" customFormat="1" ht="17.25" customHeight="1">
      <c r="B49" s="3" t="s">
        <v>62</v>
      </c>
      <c r="C49" s="3" t="s">
        <v>338</v>
      </c>
      <c r="D49" s="3">
        <v>798</v>
      </c>
      <c r="E49" s="3">
        <v>0</v>
      </c>
      <c r="F49" s="3">
        <v>400</v>
      </c>
      <c r="G49" s="3">
        <v>2269</v>
      </c>
      <c r="H49" s="3">
        <f t="shared" si="3"/>
        <v>1869</v>
      </c>
      <c r="I49" s="8">
        <v>210</v>
      </c>
      <c r="J49" s="3">
        <v>80</v>
      </c>
      <c r="K49" s="11"/>
      <c r="L49" s="7">
        <f t="shared" si="0"/>
        <v>1.3333333333333333</v>
      </c>
      <c r="M49" s="10">
        <f>SUM(H4:H49)</f>
        <v>2959</v>
      </c>
      <c r="N49" s="10">
        <f>SUM(I4:I49)</f>
        <v>5329</v>
      </c>
      <c r="O49" s="3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2:30" s="2" customFormat="1" ht="17.25" customHeight="1">
      <c r="B50" s="3" t="s">
        <v>63</v>
      </c>
      <c r="C50" s="3" t="s">
        <v>32</v>
      </c>
      <c r="D50" s="3">
        <v>37</v>
      </c>
      <c r="E50" s="3" t="s">
        <v>33</v>
      </c>
      <c r="F50" s="3">
        <v>200</v>
      </c>
      <c r="G50" s="3">
        <v>463</v>
      </c>
      <c r="H50" s="3">
        <f t="shared" si="3"/>
        <v>263</v>
      </c>
      <c r="I50" s="8">
        <v>54</v>
      </c>
      <c r="J50" s="3">
        <v>25</v>
      </c>
      <c r="K50" s="11"/>
      <c r="L50" s="7">
        <f t="shared" si="0"/>
        <v>0.41666666666666669</v>
      </c>
      <c r="M50" s="10">
        <f>SUM(H4:H50)</f>
        <v>3222</v>
      </c>
      <c r="N50" s="10">
        <f>SUM(I4:I50)</f>
        <v>5383</v>
      </c>
      <c r="O50" s="3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2:30" s="2" customFormat="1" ht="17.25" customHeight="1">
      <c r="B51" s="3" t="s">
        <v>64</v>
      </c>
      <c r="C51" s="3" t="s">
        <v>32</v>
      </c>
      <c r="D51" s="3">
        <v>287</v>
      </c>
      <c r="E51" s="3">
        <v>0</v>
      </c>
      <c r="F51" s="3">
        <v>350</v>
      </c>
      <c r="G51" s="3">
        <v>1940</v>
      </c>
      <c r="H51" s="3">
        <f t="shared" si="3"/>
        <v>1590</v>
      </c>
      <c r="I51" s="8">
        <v>26</v>
      </c>
      <c r="J51" s="3">
        <v>35</v>
      </c>
      <c r="K51" s="11"/>
      <c r="L51" s="7">
        <f t="shared" si="0"/>
        <v>0.58333333333333337</v>
      </c>
      <c r="M51" s="10">
        <f>SUM(H4:H51)</f>
        <v>4812</v>
      </c>
      <c r="N51" s="10">
        <f>SUM(I4:I51)</f>
        <v>5409</v>
      </c>
      <c r="O51" s="3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2:30" s="2" customFormat="1" ht="17.25" customHeight="1">
      <c r="B52" s="3" t="s">
        <v>65</v>
      </c>
      <c r="C52" s="3" t="s">
        <v>327</v>
      </c>
      <c r="D52" s="3">
        <v>455</v>
      </c>
      <c r="E52" s="3">
        <v>206</v>
      </c>
      <c r="F52" s="3">
        <v>150</v>
      </c>
      <c r="G52" s="3">
        <v>1135</v>
      </c>
      <c r="H52" s="3">
        <f t="shared" si="3"/>
        <v>985</v>
      </c>
      <c r="I52" s="8">
        <v>24</v>
      </c>
      <c r="J52" s="3">
        <v>30</v>
      </c>
      <c r="K52" s="11"/>
      <c r="L52" s="7">
        <f t="shared" si="0"/>
        <v>0.5</v>
      </c>
      <c r="M52" s="10">
        <f>SUM(H4:H52)</f>
        <v>5797</v>
      </c>
      <c r="N52" s="10">
        <f>SUM(I4:I52)</f>
        <v>5433</v>
      </c>
      <c r="O52" s="3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2:30" s="2" customFormat="1" ht="17.25" customHeight="1">
      <c r="B53" s="3" t="s">
        <v>66</v>
      </c>
      <c r="C53" s="3" t="s">
        <v>32</v>
      </c>
      <c r="D53" s="3">
        <v>136</v>
      </c>
      <c r="E53" s="3" t="s">
        <v>358</v>
      </c>
      <c r="F53" s="3">
        <v>300</v>
      </c>
      <c r="G53" s="3">
        <v>585</v>
      </c>
      <c r="H53" s="3">
        <f t="shared" si="3"/>
        <v>285</v>
      </c>
      <c r="I53" s="8">
        <v>28</v>
      </c>
      <c r="J53" s="3">
        <v>25</v>
      </c>
      <c r="K53" s="11"/>
      <c r="L53" s="7">
        <f t="shared" si="0"/>
        <v>0.41666666666666669</v>
      </c>
      <c r="M53" s="10">
        <f>SUM(H4:H53)</f>
        <v>6082</v>
      </c>
      <c r="N53" s="10">
        <f>SUM(I4:I53)</f>
        <v>5461</v>
      </c>
      <c r="O53" s="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2:30" s="2" customFormat="1" ht="17.25" customHeight="1">
      <c r="B54" s="3" t="s">
        <v>67</v>
      </c>
      <c r="C54" s="3" t="s">
        <v>34</v>
      </c>
      <c r="D54" s="3">
        <v>129</v>
      </c>
      <c r="E54" s="3">
        <v>574</v>
      </c>
      <c r="F54" s="3">
        <v>200</v>
      </c>
      <c r="G54" s="3">
        <v>201</v>
      </c>
      <c r="H54" s="3">
        <f>G54-F54</f>
        <v>1</v>
      </c>
      <c r="I54" s="8">
        <v>166</v>
      </c>
      <c r="J54" s="3">
        <v>15</v>
      </c>
      <c r="K54" s="11"/>
      <c r="L54" s="7">
        <f t="shared" si="0"/>
        <v>0.25</v>
      </c>
      <c r="M54" s="10">
        <f>SUM(H4:H54)</f>
        <v>6083</v>
      </c>
      <c r="N54" s="10">
        <f>SUM(I4:I54)</f>
        <v>5627</v>
      </c>
      <c r="O54" s="3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2:30" s="2" customFormat="1" ht="17.25" customHeight="1">
      <c r="B55" s="3" t="s">
        <v>68</v>
      </c>
      <c r="C55" s="3" t="s">
        <v>32</v>
      </c>
      <c r="D55" s="3">
        <v>81</v>
      </c>
      <c r="E55" s="3" t="s">
        <v>359</v>
      </c>
      <c r="F55" s="3">
        <v>650</v>
      </c>
      <c r="G55" s="3">
        <v>1809</v>
      </c>
      <c r="H55" s="3">
        <f t="shared" ref="H55:H69" si="4">G55-F55</f>
        <v>1159</v>
      </c>
      <c r="I55" s="8">
        <v>19</v>
      </c>
      <c r="J55" s="3">
        <v>45</v>
      </c>
      <c r="K55" s="11"/>
      <c r="L55" s="7">
        <f t="shared" si="0"/>
        <v>0.75</v>
      </c>
      <c r="M55" s="10">
        <f>SUM(H4:H55)</f>
        <v>7242</v>
      </c>
      <c r="N55" s="10">
        <f>SUM(I4:I55)</f>
        <v>5646</v>
      </c>
      <c r="O55" s="3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2:30" s="2" customFormat="1" ht="17.25" customHeight="1">
      <c r="B56" s="3" t="s">
        <v>69</v>
      </c>
      <c r="C56" s="3" t="s">
        <v>34</v>
      </c>
      <c r="D56" s="3">
        <v>206</v>
      </c>
      <c r="E56" s="3" t="s">
        <v>360</v>
      </c>
      <c r="F56" s="3">
        <v>1150</v>
      </c>
      <c r="G56" s="3">
        <v>183</v>
      </c>
      <c r="H56" s="3">
        <f t="shared" si="4"/>
        <v>-967</v>
      </c>
      <c r="I56" s="8">
        <v>108</v>
      </c>
      <c r="J56" s="3">
        <v>60</v>
      </c>
      <c r="K56" s="11"/>
      <c r="L56" s="7">
        <f t="shared" si="0"/>
        <v>1</v>
      </c>
      <c r="M56" s="10">
        <f>SUM(H4:H56)</f>
        <v>6275</v>
      </c>
      <c r="N56" s="10">
        <f>SUM(I4:I56)</f>
        <v>5754</v>
      </c>
      <c r="O56" s="3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2:30" s="2" customFormat="1" ht="17.25" customHeight="1">
      <c r="B57" s="3" t="s">
        <v>70</v>
      </c>
      <c r="C57" s="3" t="s">
        <v>327</v>
      </c>
      <c r="D57" s="3">
        <v>112</v>
      </c>
      <c r="E57" s="3">
        <v>547</v>
      </c>
      <c r="F57" s="3">
        <v>235</v>
      </c>
      <c r="G57" s="3">
        <v>309</v>
      </c>
      <c r="H57" s="3">
        <f t="shared" si="4"/>
        <v>74</v>
      </c>
      <c r="I57" s="8">
        <v>24</v>
      </c>
      <c r="J57" s="3">
        <v>20</v>
      </c>
      <c r="K57" s="11"/>
      <c r="L57" s="7">
        <f t="shared" si="0"/>
        <v>0.33333333333333331</v>
      </c>
      <c r="M57" s="10">
        <f>SUM(H4:H57)</f>
        <v>6349</v>
      </c>
      <c r="N57" s="10">
        <f>SUM(I4:I57)</f>
        <v>5778</v>
      </c>
      <c r="O57" s="3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2:30" s="2" customFormat="1" ht="17.25" customHeight="1">
      <c r="B58" s="3" t="s">
        <v>71</v>
      </c>
      <c r="C58" s="3" t="s">
        <v>34</v>
      </c>
      <c r="D58" s="3">
        <v>443</v>
      </c>
      <c r="E58" s="3">
        <v>498</v>
      </c>
      <c r="F58" s="3">
        <v>1202</v>
      </c>
      <c r="G58" s="3">
        <v>932</v>
      </c>
      <c r="H58" s="3">
        <f t="shared" si="4"/>
        <v>-270</v>
      </c>
      <c r="I58" s="8">
        <v>281</v>
      </c>
      <c r="J58" s="3">
        <v>70</v>
      </c>
      <c r="K58" s="11"/>
      <c r="L58" s="7">
        <f t="shared" si="0"/>
        <v>1.1666666666666667</v>
      </c>
      <c r="M58" s="10">
        <f>SUM(H4:H58)</f>
        <v>6079</v>
      </c>
      <c r="N58" s="10">
        <f>SUM(I4:I58)</f>
        <v>6059</v>
      </c>
      <c r="O58" s="3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2:30" s="2" customFormat="1" ht="17.25" customHeight="1">
      <c r="B59" s="3" t="s">
        <v>72</v>
      </c>
      <c r="C59" s="3" t="s">
        <v>32</v>
      </c>
      <c r="D59" s="3">
        <v>279</v>
      </c>
      <c r="E59" s="3" t="s">
        <v>361</v>
      </c>
      <c r="F59" s="3">
        <v>200</v>
      </c>
      <c r="G59" s="3">
        <v>46</v>
      </c>
      <c r="H59" s="3">
        <f t="shared" si="4"/>
        <v>-154</v>
      </c>
      <c r="I59" s="8">
        <v>25</v>
      </c>
      <c r="J59" s="3">
        <v>15</v>
      </c>
      <c r="K59" s="11"/>
      <c r="L59" s="7">
        <f t="shared" si="0"/>
        <v>0.25</v>
      </c>
      <c r="M59" s="10">
        <f>SUM(H4:H59)</f>
        <v>5925</v>
      </c>
      <c r="N59" s="10">
        <f>SUM(I4:I59)</f>
        <v>6084</v>
      </c>
      <c r="O59" s="3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2:30" s="2" customFormat="1" ht="17.25" customHeight="1">
      <c r="B60" s="3" t="s">
        <v>73</v>
      </c>
      <c r="C60" s="3" t="s">
        <v>1</v>
      </c>
      <c r="D60" s="3">
        <v>633</v>
      </c>
      <c r="E60" s="3">
        <v>0</v>
      </c>
      <c r="F60" s="3">
        <v>300</v>
      </c>
      <c r="G60" s="3">
        <v>51</v>
      </c>
      <c r="H60" s="3">
        <f t="shared" si="4"/>
        <v>-249</v>
      </c>
      <c r="I60" s="8">
        <v>95</v>
      </c>
      <c r="J60" s="3">
        <v>15</v>
      </c>
      <c r="K60" s="11"/>
      <c r="L60" s="7">
        <f t="shared" si="0"/>
        <v>0.25</v>
      </c>
      <c r="M60" s="10">
        <f>SUM(H4:H60)</f>
        <v>5676</v>
      </c>
      <c r="N60" s="10">
        <f>SUM(I4:I60)</f>
        <v>6179</v>
      </c>
      <c r="O60" s="3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2:30" s="2" customFormat="1" ht="17.25" customHeight="1">
      <c r="B61" s="3" t="s">
        <v>74</v>
      </c>
      <c r="C61" s="3" t="s">
        <v>32</v>
      </c>
      <c r="D61" s="3">
        <v>281</v>
      </c>
      <c r="E61" s="3">
        <v>0</v>
      </c>
      <c r="F61" s="3">
        <v>400</v>
      </c>
      <c r="G61" s="3">
        <v>66</v>
      </c>
      <c r="H61" s="3">
        <f t="shared" si="4"/>
        <v>-334</v>
      </c>
      <c r="I61" s="8">
        <v>24</v>
      </c>
      <c r="J61" s="3">
        <v>15</v>
      </c>
      <c r="K61" s="11"/>
      <c r="L61" s="7">
        <f t="shared" si="0"/>
        <v>0.25</v>
      </c>
      <c r="M61" s="10">
        <f>SUM(H4:H61)</f>
        <v>5342</v>
      </c>
      <c r="N61" s="10">
        <f>SUM(I4:I61)</f>
        <v>6203</v>
      </c>
      <c r="O61" s="3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2:30" s="2" customFormat="1" ht="17.25" customHeight="1">
      <c r="B62" s="3" t="s">
        <v>75</v>
      </c>
      <c r="C62" s="3" t="s">
        <v>362</v>
      </c>
      <c r="D62" s="3">
        <v>46</v>
      </c>
      <c r="E62" s="3">
        <v>0</v>
      </c>
      <c r="F62" s="3">
        <v>200</v>
      </c>
      <c r="G62" s="3">
        <v>89</v>
      </c>
      <c r="H62" s="3">
        <f t="shared" si="4"/>
        <v>-111</v>
      </c>
      <c r="I62" s="8">
        <v>5</v>
      </c>
      <c r="J62" s="3">
        <v>10</v>
      </c>
      <c r="K62" s="11"/>
      <c r="L62" s="7">
        <f t="shared" si="0"/>
        <v>0.16666666666666666</v>
      </c>
      <c r="M62" s="10">
        <f>SUM(H4:H62)</f>
        <v>5231</v>
      </c>
      <c r="N62" s="10">
        <f>SUM(I4:I62)</f>
        <v>6208</v>
      </c>
      <c r="O62" s="3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2:30" s="2" customFormat="1" ht="17.25" customHeight="1">
      <c r="B63" s="3" t="s">
        <v>76</v>
      </c>
      <c r="C63" s="3" t="s">
        <v>32</v>
      </c>
      <c r="D63" s="3">
        <v>170</v>
      </c>
      <c r="E63" s="3" t="s">
        <v>363</v>
      </c>
      <c r="F63" s="3">
        <v>400</v>
      </c>
      <c r="G63" s="3">
        <v>172</v>
      </c>
      <c r="H63" s="3">
        <f t="shared" si="4"/>
        <v>-228</v>
      </c>
      <c r="I63" s="8">
        <v>28</v>
      </c>
      <c r="J63" s="3">
        <v>20</v>
      </c>
      <c r="K63" s="11"/>
      <c r="L63" s="7">
        <f t="shared" si="0"/>
        <v>0.33333333333333331</v>
      </c>
      <c r="M63" s="10">
        <f>SUM(H4:H63)</f>
        <v>5003</v>
      </c>
      <c r="N63" s="10">
        <f>SUM(I4:I63)</f>
        <v>6236</v>
      </c>
      <c r="O63" s="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2:30" s="2" customFormat="1" ht="17.25" customHeight="1">
      <c r="B64" s="3" t="s">
        <v>77</v>
      </c>
      <c r="C64" s="3" t="s">
        <v>32</v>
      </c>
      <c r="D64" s="3">
        <v>120</v>
      </c>
      <c r="E64" s="3" t="s">
        <v>364</v>
      </c>
      <c r="F64" s="3">
        <v>250</v>
      </c>
      <c r="G64" s="3">
        <v>342</v>
      </c>
      <c r="H64" s="3">
        <f t="shared" si="4"/>
        <v>92</v>
      </c>
      <c r="I64" s="8">
        <v>24</v>
      </c>
      <c r="J64" s="3">
        <v>20</v>
      </c>
      <c r="K64" s="11"/>
      <c r="L64" s="7">
        <f t="shared" si="0"/>
        <v>0.33333333333333331</v>
      </c>
      <c r="M64" s="10">
        <f>SUM(H4:H64)</f>
        <v>5095</v>
      </c>
      <c r="N64" s="10">
        <f>SUM(I4:I64)</f>
        <v>6260</v>
      </c>
      <c r="O64" s="3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2:30" s="2" customFormat="1" ht="17.25" customHeight="1">
      <c r="B65" s="3" t="s">
        <v>78</v>
      </c>
      <c r="C65" s="3" t="s">
        <v>365</v>
      </c>
      <c r="D65" s="3">
        <v>559</v>
      </c>
      <c r="E65" s="3">
        <v>0</v>
      </c>
      <c r="F65" s="3">
        <v>150</v>
      </c>
      <c r="G65" s="3">
        <v>348</v>
      </c>
      <c r="H65" s="3">
        <f t="shared" si="4"/>
        <v>198</v>
      </c>
      <c r="I65" s="8">
        <v>73</v>
      </c>
      <c r="J65" s="3">
        <v>25</v>
      </c>
      <c r="K65" s="11"/>
      <c r="L65" s="7">
        <f t="shared" si="0"/>
        <v>0.41666666666666669</v>
      </c>
      <c r="M65" s="10">
        <f>SUM(H4:H65)</f>
        <v>5293</v>
      </c>
      <c r="N65" s="10">
        <f>SUM(I4:I65)</f>
        <v>6333</v>
      </c>
      <c r="O65" s="3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2:30" s="2" customFormat="1" ht="17.25" customHeight="1">
      <c r="B66" s="3" t="s">
        <v>79</v>
      </c>
      <c r="C66" s="3" t="s">
        <v>35</v>
      </c>
      <c r="D66" s="3">
        <v>610</v>
      </c>
      <c r="E66" s="3" t="s">
        <v>366</v>
      </c>
      <c r="F66" s="3">
        <v>150</v>
      </c>
      <c r="G66" s="3">
        <v>3432</v>
      </c>
      <c r="H66" s="3">
        <f t="shared" si="4"/>
        <v>3282</v>
      </c>
      <c r="I66" s="8">
        <v>75</v>
      </c>
      <c r="J66" s="3">
        <v>65</v>
      </c>
      <c r="K66" s="11"/>
      <c r="L66" s="7">
        <f t="shared" si="0"/>
        <v>1.0833333333333333</v>
      </c>
      <c r="M66" s="10">
        <f>SUM(H4:H66)</f>
        <v>8575</v>
      </c>
      <c r="N66" s="10">
        <f>SUM(I4:I66)</f>
        <v>6408</v>
      </c>
      <c r="O66" s="3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2:30" s="2" customFormat="1" ht="17.25" customHeight="1">
      <c r="B67" s="3" t="s">
        <v>80</v>
      </c>
      <c r="C67" s="3" t="s">
        <v>338</v>
      </c>
      <c r="D67" s="3">
        <v>747</v>
      </c>
      <c r="E67" s="3">
        <v>0</v>
      </c>
      <c r="F67" s="3">
        <v>1650</v>
      </c>
      <c r="G67" s="3">
        <v>243</v>
      </c>
      <c r="H67" s="3">
        <f t="shared" si="4"/>
        <v>-1407</v>
      </c>
      <c r="I67" s="8">
        <v>179</v>
      </c>
      <c r="J67" s="3">
        <v>70</v>
      </c>
      <c r="K67" s="11"/>
      <c r="L67" s="7">
        <f t="shared" si="0"/>
        <v>1.1666666666666667</v>
      </c>
      <c r="M67" s="10">
        <f>SUM(H4:H67)</f>
        <v>7168</v>
      </c>
      <c r="N67" s="10">
        <f>SUM(I4:I67)</f>
        <v>6587</v>
      </c>
      <c r="O67" s="3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2:30" s="2" customFormat="1" ht="17.25" customHeight="1">
      <c r="B68" s="3" t="s">
        <v>81</v>
      </c>
      <c r="C68" s="3" t="s">
        <v>362</v>
      </c>
      <c r="D68" s="3">
        <v>43</v>
      </c>
      <c r="E68" s="3">
        <v>0</v>
      </c>
      <c r="F68" s="3">
        <v>100</v>
      </c>
      <c r="G68" s="3">
        <v>29</v>
      </c>
      <c r="H68" s="3">
        <f t="shared" si="4"/>
        <v>-71</v>
      </c>
      <c r="I68" s="8">
        <f t="shared" si="2"/>
        <v>0</v>
      </c>
      <c r="J68" s="3">
        <v>5</v>
      </c>
      <c r="K68" s="11"/>
      <c r="L68" s="7">
        <f t="shared" ref="L68:L105" si="5">J68/60</f>
        <v>8.3333333333333329E-2</v>
      </c>
      <c r="M68" s="10">
        <f>SUM(H4:H68)</f>
        <v>7097</v>
      </c>
      <c r="N68" s="10">
        <f>SUM(I4:I68)</f>
        <v>6587</v>
      </c>
      <c r="O68" s="3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2:30" s="2" customFormat="1" ht="17.25" customHeight="1">
      <c r="B69" s="3" t="s">
        <v>82</v>
      </c>
      <c r="C69" s="3" t="s">
        <v>362</v>
      </c>
      <c r="D69" s="3">
        <v>72</v>
      </c>
      <c r="E69" s="3">
        <v>0</v>
      </c>
      <c r="F69" s="3">
        <v>100</v>
      </c>
      <c r="G69" s="3">
        <v>100</v>
      </c>
      <c r="H69" s="3">
        <f t="shared" si="4"/>
        <v>0</v>
      </c>
      <c r="I69" s="8">
        <v>5</v>
      </c>
      <c r="J69" s="3">
        <v>10</v>
      </c>
      <c r="K69" s="11"/>
      <c r="L69" s="7">
        <f t="shared" si="5"/>
        <v>0.16666666666666666</v>
      </c>
      <c r="M69" s="10">
        <f>SUM(H4:H69)</f>
        <v>7097</v>
      </c>
      <c r="N69" s="10">
        <f>SUM(I4:I69)</f>
        <v>6592</v>
      </c>
      <c r="O69" s="3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2:30" s="2" customFormat="1" ht="17.25" customHeight="1">
      <c r="B70" s="3" t="s">
        <v>83</v>
      </c>
      <c r="C70" s="3" t="s">
        <v>343</v>
      </c>
      <c r="D70" s="3">
        <v>474</v>
      </c>
      <c r="E70" s="3">
        <v>0</v>
      </c>
      <c r="F70" s="3">
        <v>50</v>
      </c>
      <c r="G70" s="3">
        <v>278</v>
      </c>
      <c r="H70" s="3">
        <f t="shared" ref="H70:H86" si="6">G70-F70</f>
        <v>228</v>
      </c>
      <c r="I70" s="8">
        <v>91</v>
      </c>
      <c r="J70" s="3">
        <v>20</v>
      </c>
      <c r="K70" s="11"/>
      <c r="L70" s="7">
        <f t="shared" si="5"/>
        <v>0.33333333333333331</v>
      </c>
      <c r="M70" s="10">
        <f>SUM(H4:H70)</f>
        <v>7325</v>
      </c>
      <c r="N70" s="10">
        <f>SUM(I4:I70)</f>
        <v>6683</v>
      </c>
      <c r="O70" s="3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2:30" s="2" customFormat="1" ht="17.25" customHeight="1">
      <c r="B71" s="3" t="s">
        <v>84</v>
      </c>
      <c r="C71" s="3" t="s">
        <v>32</v>
      </c>
      <c r="D71" s="3">
        <v>297</v>
      </c>
      <c r="E71" s="3">
        <v>0</v>
      </c>
      <c r="F71" s="3">
        <v>350</v>
      </c>
      <c r="G71" s="3">
        <v>57</v>
      </c>
      <c r="H71" s="3">
        <f t="shared" si="6"/>
        <v>-293</v>
      </c>
      <c r="I71" s="8">
        <v>30</v>
      </c>
      <c r="J71" s="3">
        <v>15</v>
      </c>
      <c r="K71" s="11"/>
      <c r="L71" s="7">
        <f t="shared" si="5"/>
        <v>0.25</v>
      </c>
      <c r="M71" s="10">
        <f>SUM(H4:H71)</f>
        <v>7032</v>
      </c>
      <c r="N71" s="10">
        <f>SUM(I4:I71)</f>
        <v>6713</v>
      </c>
      <c r="O71" s="3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2:30" s="2" customFormat="1" ht="17.25" customHeight="1">
      <c r="B72" s="3" t="s">
        <v>85</v>
      </c>
      <c r="C72" s="3" t="s">
        <v>365</v>
      </c>
      <c r="D72" s="3">
        <v>681</v>
      </c>
      <c r="E72" s="3">
        <v>0</v>
      </c>
      <c r="F72" s="3">
        <v>250</v>
      </c>
      <c r="G72" s="3">
        <v>10</v>
      </c>
      <c r="H72" s="3">
        <f t="shared" si="6"/>
        <v>-240</v>
      </c>
      <c r="I72" s="8">
        <v>111</v>
      </c>
      <c r="J72" s="3">
        <v>15</v>
      </c>
      <c r="K72" s="11"/>
      <c r="L72" s="7">
        <f t="shared" si="5"/>
        <v>0.25</v>
      </c>
      <c r="M72" s="10">
        <f>SUM(H4:H72)</f>
        <v>6792</v>
      </c>
      <c r="N72" s="10">
        <f>SUM(I4:I72)</f>
        <v>6824</v>
      </c>
      <c r="O72" s="3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2:30" s="2" customFormat="1" ht="17.25" customHeight="1">
      <c r="B73" s="3" t="s">
        <v>86</v>
      </c>
      <c r="C73" s="3" t="s">
        <v>32</v>
      </c>
      <c r="D73" s="3">
        <v>308</v>
      </c>
      <c r="E73" s="3">
        <v>0</v>
      </c>
      <c r="F73" s="3">
        <v>310</v>
      </c>
      <c r="G73" s="3">
        <v>370</v>
      </c>
      <c r="H73" s="3">
        <f t="shared" si="6"/>
        <v>60</v>
      </c>
      <c r="I73" s="8">
        <v>34</v>
      </c>
      <c r="J73" s="3">
        <v>20</v>
      </c>
      <c r="K73" s="11"/>
      <c r="L73" s="7">
        <f t="shared" si="5"/>
        <v>0.33333333333333331</v>
      </c>
      <c r="M73" s="10">
        <f>SUM(H4:H73)</f>
        <v>6852</v>
      </c>
      <c r="N73" s="10">
        <f>SUM(I4:I73)</f>
        <v>6858</v>
      </c>
      <c r="O73" s="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2:30" s="2" customFormat="1" ht="17.25" customHeight="1">
      <c r="B74" s="3" t="s">
        <v>87</v>
      </c>
      <c r="C74" s="3" t="s">
        <v>367</v>
      </c>
      <c r="D74" s="3">
        <v>119</v>
      </c>
      <c r="E74" s="3">
        <v>482</v>
      </c>
      <c r="F74" s="3">
        <v>50</v>
      </c>
      <c r="G74" s="3">
        <v>109</v>
      </c>
      <c r="H74" s="3">
        <f t="shared" si="6"/>
        <v>59</v>
      </c>
      <c r="I74" s="8">
        <f t="shared" ref="I74:I85" si="7">O74/20</f>
        <v>0</v>
      </c>
      <c r="J74" s="3">
        <v>10</v>
      </c>
      <c r="K74" s="11"/>
      <c r="L74" s="7">
        <f t="shared" si="5"/>
        <v>0.16666666666666666</v>
      </c>
      <c r="M74" s="10">
        <f>SUM(H4:H74)</f>
        <v>6911</v>
      </c>
      <c r="N74" s="10">
        <f>SUM(I4:I74)</f>
        <v>6858</v>
      </c>
      <c r="O74" s="3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2:30" ht="17">
      <c r="B75" s="3" t="s">
        <v>88</v>
      </c>
      <c r="C75" s="3" t="s">
        <v>32</v>
      </c>
      <c r="D75" s="3">
        <v>279</v>
      </c>
      <c r="E75" s="3">
        <v>0</v>
      </c>
      <c r="F75" s="3">
        <v>100</v>
      </c>
      <c r="G75" s="3">
        <v>59</v>
      </c>
      <c r="H75" s="3">
        <f t="shared" si="6"/>
        <v>-41</v>
      </c>
      <c r="I75" s="8">
        <v>23</v>
      </c>
      <c r="J75" s="3">
        <v>10</v>
      </c>
      <c r="K75" s="11"/>
      <c r="L75" s="7">
        <f t="shared" si="5"/>
        <v>0.16666666666666666</v>
      </c>
      <c r="M75" s="10">
        <f>SUM(H4:H75)</f>
        <v>6870</v>
      </c>
      <c r="N75" s="10">
        <f>SUM(I4:I75)</f>
        <v>6881</v>
      </c>
      <c r="O75" s="3"/>
    </row>
    <row r="76" spans="2:30" ht="17">
      <c r="B76" s="3" t="s">
        <v>89</v>
      </c>
      <c r="C76" s="3" t="s">
        <v>32</v>
      </c>
      <c r="D76" s="3">
        <v>270</v>
      </c>
      <c r="E76" s="3">
        <v>0</v>
      </c>
      <c r="F76" s="3">
        <v>150</v>
      </c>
      <c r="G76" s="3">
        <v>83</v>
      </c>
      <c r="H76" s="3">
        <f t="shared" si="6"/>
        <v>-67</v>
      </c>
      <c r="I76" s="8">
        <v>21</v>
      </c>
      <c r="J76" s="3">
        <v>15</v>
      </c>
      <c r="K76" s="11"/>
      <c r="L76" s="7">
        <f t="shared" si="5"/>
        <v>0.25</v>
      </c>
      <c r="M76" s="10">
        <f>SUM(H4:H76)</f>
        <v>6803</v>
      </c>
      <c r="N76" s="10">
        <f>SUM(I4:I76)</f>
        <v>6902</v>
      </c>
      <c r="O76" s="3"/>
    </row>
    <row r="77" spans="2:30" ht="17">
      <c r="B77" s="3" t="s">
        <v>90</v>
      </c>
      <c r="C77" s="3" t="s">
        <v>32</v>
      </c>
      <c r="D77" s="3">
        <v>203</v>
      </c>
      <c r="E77" s="3">
        <v>109</v>
      </c>
      <c r="F77" s="3">
        <v>200</v>
      </c>
      <c r="G77" s="3">
        <v>84</v>
      </c>
      <c r="H77" s="3">
        <f t="shared" si="6"/>
        <v>-116</v>
      </c>
      <c r="I77" s="8">
        <v>34</v>
      </c>
      <c r="J77" s="3">
        <v>15</v>
      </c>
      <c r="K77" s="11"/>
      <c r="L77" s="7">
        <f t="shared" si="5"/>
        <v>0.25</v>
      </c>
      <c r="M77" s="10">
        <f>SUM(H4:H77)</f>
        <v>6687</v>
      </c>
      <c r="N77" s="10">
        <f>SUM(I4:I77)</f>
        <v>6936</v>
      </c>
      <c r="O77" s="3"/>
    </row>
    <row r="78" spans="2:30" ht="17">
      <c r="B78" s="3" t="s">
        <v>91</v>
      </c>
      <c r="C78" s="3" t="s">
        <v>32</v>
      </c>
      <c r="D78" s="3">
        <v>272</v>
      </c>
      <c r="E78" s="3">
        <v>0</v>
      </c>
      <c r="F78" s="3">
        <v>134</v>
      </c>
      <c r="G78" s="3">
        <v>69</v>
      </c>
      <c r="H78" s="3">
        <f t="shared" si="6"/>
        <v>-65</v>
      </c>
      <c r="I78" s="8">
        <v>21</v>
      </c>
      <c r="J78" s="3">
        <v>10</v>
      </c>
      <c r="K78" s="11"/>
      <c r="L78" s="7">
        <f t="shared" si="5"/>
        <v>0.16666666666666666</v>
      </c>
      <c r="M78" s="10">
        <f>SUM(H4:H78)</f>
        <v>6622</v>
      </c>
      <c r="N78" s="10">
        <f>SUM(I4:I78)</f>
        <v>6957</v>
      </c>
      <c r="O78" s="3"/>
    </row>
    <row r="79" spans="2:30" ht="17">
      <c r="B79" s="3" t="s">
        <v>92</v>
      </c>
      <c r="C79" s="3" t="s">
        <v>34</v>
      </c>
      <c r="D79" s="3">
        <v>595</v>
      </c>
      <c r="E79" s="3">
        <v>285</v>
      </c>
      <c r="F79" s="3">
        <v>1200</v>
      </c>
      <c r="G79" s="3">
        <v>126</v>
      </c>
      <c r="H79" s="3">
        <f t="shared" si="6"/>
        <v>-1074</v>
      </c>
      <c r="I79" s="8">
        <v>231</v>
      </c>
      <c r="J79" s="3">
        <v>75</v>
      </c>
      <c r="K79" s="11"/>
      <c r="L79" s="7">
        <f t="shared" si="5"/>
        <v>1.25</v>
      </c>
      <c r="M79" s="10">
        <f>SUM(H4:H79)</f>
        <v>5548</v>
      </c>
      <c r="N79" s="10">
        <f>SUM(I4:I79)</f>
        <v>7188</v>
      </c>
      <c r="O79" s="3"/>
    </row>
    <row r="80" spans="2:30" ht="17">
      <c r="B80" s="3" t="s">
        <v>93</v>
      </c>
      <c r="C80" s="3" t="s">
        <v>365</v>
      </c>
      <c r="D80" s="3">
        <v>238</v>
      </c>
      <c r="E80" s="3" t="s">
        <v>368</v>
      </c>
      <c r="F80" s="3">
        <v>350</v>
      </c>
      <c r="G80" s="3">
        <v>248</v>
      </c>
      <c r="H80" s="3">
        <f t="shared" si="6"/>
        <v>-102</v>
      </c>
      <c r="I80" s="8">
        <v>84</v>
      </c>
      <c r="J80" s="3">
        <v>20</v>
      </c>
      <c r="K80" s="11"/>
      <c r="L80" s="7">
        <f t="shared" si="5"/>
        <v>0.33333333333333331</v>
      </c>
      <c r="M80" s="10">
        <f>SUM(H4:H80)</f>
        <v>5446</v>
      </c>
      <c r="N80" s="10">
        <f>SUM(I4:I80)</f>
        <v>7272</v>
      </c>
      <c r="O80" s="3"/>
    </row>
    <row r="81" spans="2:15" ht="17">
      <c r="B81" s="3" t="s">
        <v>94</v>
      </c>
      <c r="C81" s="3" t="s">
        <v>32</v>
      </c>
      <c r="D81" s="3">
        <v>42</v>
      </c>
      <c r="E81" s="3" t="s">
        <v>33</v>
      </c>
      <c r="F81" s="3">
        <v>200</v>
      </c>
      <c r="G81" s="3">
        <v>654</v>
      </c>
      <c r="H81" s="3">
        <f t="shared" si="6"/>
        <v>454</v>
      </c>
      <c r="I81" s="8">
        <v>54</v>
      </c>
      <c r="J81" s="3">
        <v>20</v>
      </c>
      <c r="K81" s="11"/>
      <c r="L81" s="7">
        <f t="shared" si="5"/>
        <v>0.33333333333333331</v>
      </c>
      <c r="M81" s="10">
        <f>SUM(H4:H81)</f>
        <v>5900</v>
      </c>
      <c r="N81" s="10">
        <f>SUM(I4:I81)</f>
        <v>7326</v>
      </c>
      <c r="O81" s="3"/>
    </row>
    <row r="82" spans="2:15" ht="17">
      <c r="B82" s="3" t="s">
        <v>95</v>
      </c>
      <c r="C82" s="3" t="s">
        <v>367</v>
      </c>
      <c r="D82" s="3">
        <v>349</v>
      </c>
      <c r="E82" s="3" t="s">
        <v>369</v>
      </c>
      <c r="F82" s="3">
        <v>400</v>
      </c>
      <c r="G82" s="3">
        <v>227</v>
      </c>
      <c r="H82" s="3">
        <f t="shared" si="6"/>
        <v>-173</v>
      </c>
      <c r="I82" s="8">
        <f t="shared" si="7"/>
        <v>0</v>
      </c>
      <c r="J82" s="3">
        <v>25</v>
      </c>
      <c r="K82" s="11"/>
      <c r="L82" s="7">
        <f t="shared" si="5"/>
        <v>0.41666666666666669</v>
      </c>
      <c r="M82" s="10">
        <f>SUM(H4:H82)</f>
        <v>5727</v>
      </c>
      <c r="N82" s="10">
        <f>SUM(I4:I82)</f>
        <v>7326</v>
      </c>
      <c r="O82" s="3"/>
    </row>
    <row r="83" spans="2:15" ht="17">
      <c r="B83" s="3" t="s">
        <v>96</v>
      </c>
      <c r="C83" s="3" t="s">
        <v>35</v>
      </c>
      <c r="D83" s="3">
        <v>504</v>
      </c>
      <c r="E83" s="3">
        <v>439</v>
      </c>
      <c r="F83" s="3">
        <v>282</v>
      </c>
      <c r="G83" s="3">
        <v>179</v>
      </c>
      <c r="H83" s="3">
        <f t="shared" si="6"/>
        <v>-103</v>
      </c>
      <c r="I83" s="8">
        <v>91</v>
      </c>
      <c r="J83" s="3">
        <v>30</v>
      </c>
      <c r="K83" s="11"/>
      <c r="L83" s="7">
        <f t="shared" si="5"/>
        <v>0.5</v>
      </c>
      <c r="M83" s="10">
        <f>SUM(H4:H83)</f>
        <v>5624</v>
      </c>
      <c r="N83" s="10">
        <f>SUM(I4:I83)</f>
        <v>7417</v>
      </c>
      <c r="O83" s="3"/>
    </row>
    <row r="84" spans="2:15" ht="17">
      <c r="B84" s="3" t="s">
        <v>97</v>
      </c>
      <c r="C84" s="3" t="s">
        <v>343</v>
      </c>
      <c r="D84" s="3">
        <v>426</v>
      </c>
      <c r="E84" s="3">
        <v>0</v>
      </c>
      <c r="F84" s="3">
        <v>150</v>
      </c>
      <c r="G84" s="3">
        <v>327</v>
      </c>
      <c r="H84" s="3">
        <f t="shared" si="6"/>
        <v>177</v>
      </c>
      <c r="I84" s="8">
        <v>65</v>
      </c>
      <c r="J84" s="3">
        <v>15</v>
      </c>
      <c r="K84" s="11"/>
      <c r="L84" s="7">
        <f t="shared" si="5"/>
        <v>0.25</v>
      </c>
      <c r="M84" s="10">
        <f>SUM(H4:H84)</f>
        <v>5801</v>
      </c>
      <c r="N84" s="10">
        <f>SUM(I4:I84)</f>
        <v>7482</v>
      </c>
      <c r="O84" s="3"/>
    </row>
    <row r="85" spans="2:15" ht="17">
      <c r="B85" s="3" t="s">
        <v>98</v>
      </c>
      <c r="C85" s="3" t="s">
        <v>331</v>
      </c>
      <c r="D85" s="3">
        <v>295</v>
      </c>
      <c r="E85" s="3" t="s">
        <v>370</v>
      </c>
      <c r="F85" s="3">
        <v>100</v>
      </c>
      <c r="G85" s="3">
        <v>256</v>
      </c>
      <c r="H85" s="3">
        <f t="shared" si="6"/>
        <v>156</v>
      </c>
      <c r="I85" s="8">
        <f t="shared" si="7"/>
        <v>0</v>
      </c>
      <c r="J85" s="3">
        <v>10</v>
      </c>
      <c r="K85" s="11"/>
      <c r="L85" s="7">
        <f t="shared" si="5"/>
        <v>0.16666666666666666</v>
      </c>
      <c r="M85" s="10">
        <f>SUM(H4:H85)</f>
        <v>5957</v>
      </c>
      <c r="N85" s="10">
        <f>SUM(I4:I85)</f>
        <v>7482</v>
      </c>
      <c r="O85" s="3"/>
    </row>
    <row r="86" spans="2:15" ht="17">
      <c r="B86" s="3" t="s">
        <v>99</v>
      </c>
      <c r="C86" s="3" t="s">
        <v>338</v>
      </c>
      <c r="D86" s="3">
        <v>415</v>
      </c>
      <c r="E86" s="3" t="s">
        <v>371</v>
      </c>
      <c r="F86" s="3">
        <v>1250</v>
      </c>
      <c r="G86" s="3">
        <v>225</v>
      </c>
      <c r="H86" s="3">
        <f t="shared" si="6"/>
        <v>-1025</v>
      </c>
      <c r="I86" s="8">
        <v>314</v>
      </c>
      <c r="J86" s="3">
        <v>55</v>
      </c>
      <c r="K86" s="11"/>
      <c r="L86" s="7">
        <f t="shared" si="5"/>
        <v>0.91666666666666663</v>
      </c>
      <c r="M86" s="10">
        <f>SUM(H4:H86)</f>
        <v>4932</v>
      </c>
      <c r="N86" s="10">
        <f>SUM(I4:I86)</f>
        <v>7796</v>
      </c>
      <c r="O86" s="3"/>
    </row>
    <row r="87" spans="2:15" ht="17">
      <c r="B87" s="3" t="s">
        <v>100</v>
      </c>
      <c r="C87" s="3" t="s">
        <v>34</v>
      </c>
      <c r="D87" s="3">
        <v>589</v>
      </c>
      <c r="E87" s="3">
        <v>462</v>
      </c>
      <c r="F87" s="3">
        <v>423</v>
      </c>
      <c r="G87" s="3">
        <v>0</v>
      </c>
      <c r="H87" s="3">
        <f>G87-F87</f>
        <v>-423</v>
      </c>
      <c r="I87" s="8">
        <v>100</v>
      </c>
      <c r="J87" s="3">
        <v>40</v>
      </c>
      <c r="K87" s="11"/>
      <c r="L87" s="7">
        <f t="shared" si="5"/>
        <v>0.66666666666666663</v>
      </c>
      <c r="M87" s="10">
        <f>SUM(H4:H87)</f>
        <v>4509</v>
      </c>
      <c r="N87" s="10">
        <f>SUM(I4:I87)</f>
        <v>7896</v>
      </c>
      <c r="O87" s="3"/>
    </row>
    <row r="88" spans="2:15" ht="17">
      <c r="B88" s="3" t="s">
        <v>101</v>
      </c>
      <c r="C88" s="3" t="s">
        <v>362</v>
      </c>
      <c r="D88" s="3">
        <v>64</v>
      </c>
      <c r="E88" s="3">
        <v>0</v>
      </c>
      <c r="F88" s="3">
        <v>50</v>
      </c>
      <c r="G88" s="3">
        <v>86</v>
      </c>
      <c r="H88" s="3">
        <f t="shared" ref="H88:H97" si="8">G88-F88</f>
        <v>36</v>
      </c>
      <c r="I88" s="8">
        <v>5</v>
      </c>
      <c r="J88" s="3">
        <v>10</v>
      </c>
      <c r="K88" s="11"/>
      <c r="L88" s="7">
        <f t="shared" si="5"/>
        <v>0.16666666666666666</v>
      </c>
      <c r="M88" s="10">
        <f>SUM(H4:H88)</f>
        <v>4545</v>
      </c>
      <c r="N88" s="10">
        <f>SUM(I4:I88)</f>
        <v>7901</v>
      </c>
      <c r="O88" s="3"/>
    </row>
    <row r="89" spans="2:15" ht="17">
      <c r="B89" s="3" t="s">
        <v>102</v>
      </c>
      <c r="C89" s="3" t="s">
        <v>372</v>
      </c>
      <c r="D89" s="3" t="s">
        <v>373</v>
      </c>
      <c r="E89" s="3">
        <v>0</v>
      </c>
      <c r="F89" s="3">
        <v>350</v>
      </c>
      <c r="G89" s="3">
        <v>483</v>
      </c>
      <c r="H89" s="3">
        <f t="shared" si="8"/>
        <v>133</v>
      </c>
      <c r="I89" s="8">
        <v>0</v>
      </c>
      <c r="J89" s="3">
        <v>15</v>
      </c>
      <c r="K89" s="11"/>
      <c r="L89" s="7">
        <f t="shared" si="5"/>
        <v>0.25</v>
      </c>
      <c r="M89" s="10">
        <f>SUM(H4:H89)</f>
        <v>4678</v>
      </c>
      <c r="N89" s="10">
        <f>SUM(I4:I89)</f>
        <v>7901</v>
      </c>
      <c r="O89" s="3"/>
    </row>
    <row r="90" spans="2:15" ht="17">
      <c r="B90" s="3" t="s">
        <v>103</v>
      </c>
      <c r="C90" s="3" t="s">
        <v>32</v>
      </c>
      <c r="D90" s="3">
        <v>271</v>
      </c>
      <c r="E90" s="3">
        <v>0</v>
      </c>
      <c r="F90" s="3">
        <v>200</v>
      </c>
      <c r="G90" s="3">
        <v>43</v>
      </c>
      <c r="H90" s="3">
        <f t="shared" si="8"/>
        <v>-157</v>
      </c>
      <c r="I90" s="8">
        <v>21</v>
      </c>
      <c r="J90" s="3">
        <v>15</v>
      </c>
      <c r="K90" s="11"/>
      <c r="L90" s="7">
        <f t="shared" si="5"/>
        <v>0.25</v>
      </c>
      <c r="M90" s="10">
        <f>SUM(H4:H90)</f>
        <v>4521</v>
      </c>
      <c r="N90" s="10">
        <f>SUM(I4:I90)</f>
        <v>7922</v>
      </c>
      <c r="O90" s="3"/>
    </row>
    <row r="91" spans="2:15" ht="17">
      <c r="B91" s="3" t="s">
        <v>104</v>
      </c>
      <c r="C91" s="3" t="s">
        <v>35</v>
      </c>
      <c r="D91" s="3" t="s">
        <v>374</v>
      </c>
      <c r="E91" s="3">
        <v>0</v>
      </c>
      <c r="F91" s="3">
        <v>500</v>
      </c>
      <c r="G91" s="3">
        <v>844</v>
      </c>
      <c r="H91" s="3">
        <f t="shared" si="8"/>
        <v>344</v>
      </c>
      <c r="I91" s="8">
        <v>65</v>
      </c>
      <c r="J91" s="3">
        <v>35</v>
      </c>
      <c r="K91" s="11"/>
      <c r="L91" s="7">
        <f t="shared" si="5"/>
        <v>0.58333333333333337</v>
      </c>
      <c r="M91" s="10">
        <f>SUM(H4:H91)</f>
        <v>4865</v>
      </c>
      <c r="N91" s="10">
        <f>SUM(I4:I91)</f>
        <v>7987</v>
      </c>
      <c r="O91" s="3"/>
    </row>
    <row r="92" spans="2:15" ht="17">
      <c r="B92" s="3" t="s">
        <v>105</v>
      </c>
      <c r="C92" s="3" t="s">
        <v>362</v>
      </c>
      <c r="D92" s="3">
        <v>52</v>
      </c>
      <c r="E92" s="3">
        <v>0</v>
      </c>
      <c r="F92" s="3">
        <v>50</v>
      </c>
      <c r="G92" s="3">
        <v>16</v>
      </c>
      <c r="H92" s="3">
        <f t="shared" si="8"/>
        <v>-34</v>
      </c>
      <c r="I92" s="8">
        <v>5</v>
      </c>
      <c r="J92" s="3">
        <v>10</v>
      </c>
      <c r="K92" s="11"/>
      <c r="L92" s="7">
        <f t="shared" si="5"/>
        <v>0.16666666666666666</v>
      </c>
      <c r="M92" s="10">
        <f>SUM(H4:H92)</f>
        <v>4831</v>
      </c>
      <c r="N92" s="10">
        <f>SUM(I4:I92)</f>
        <v>7992</v>
      </c>
      <c r="O92" s="3"/>
    </row>
    <row r="93" spans="2:15" ht="17">
      <c r="B93" s="3" t="s">
        <v>106</v>
      </c>
      <c r="C93" s="3" t="s">
        <v>375</v>
      </c>
      <c r="D93" s="3">
        <v>384</v>
      </c>
      <c r="E93" s="3">
        <v>117</v>
      </c>
      <c r="F93" s="3">
        <v>100</v>
      </c>
      <c r="G93" s="3">
        <v>230</v>
      </c>
      <c r="H93" s="3">
        <f t="shared" si="8"/>
        <v>130</v>
      </c>
      <c r="I93" s="8">
        <v>57</v>
      </c>
      <c r="J93" s="3">
        <v>15</v>
      </c>
      <c r="K93" s="11"/>
      <c r="L93" s="7">
        <f t="shared" si="5"/>
        <v>0.25</v>
      </c>
      <c r="M93" s="10">
        <f>SUM(H4:H93)</f>
        <v>4961</v>
      </c>
      <c r="N93" s="10">
        <f>SUM(I4:I93)</f>
        <v>8049</v>
      </c>
      <c r="O93" s="3"/>
    </row>
    <row r="94" spans="2:15" ht="17">
      <c r="B94" s="3" t="s">
        <v>107</v>
      </c>
      <c r="C94" s="3" t="s">
        <v>32</v>
      </c>
      <c r="D94" s="3">
        <v>222</v>
      </c>
      <c r="E94" s="3" t="s">
        <v>359</v>
      </c>
      <c r="F94" s="3">
        <v>50</v>
      </c>
      <c r="G94" s="3">
        <v>299</v>
      </c>
      <c r="H94" s="3">
        <f t="shared" si="8"/>
        <v>249</v>
      </c>
      <c r="I94" s="8">
        <v>37</v>
      </c>
      <c r="J94" s="3">
        <v>15</v>
      </c>
      <c r="K94" s="11"/>
      <c r="L94" s="7">
        <f t="shared" si="5"/>
        <v>0.25</v>
      </c>
      <c r="M94" s="10">
        <f>SUM(H4:H94)</f>
        <v>5210</v>
      </c>
      <c r="N94" s="10">
        <f>SUM(I4:I94)</f>
        <v>8086</v>
      </c>
      <c r="O94" s="3"/>
    </row>
    <row r="95" spans="2:15" ht="17">
      <c r="B95" s="3" t="s">
        <v>108</v>
      </c>
      <c r="C95" s="3" t="s">
        <v>32</v>
      </c>
      <c r="D95" s="3">
        <v>282</v>
      </c>
      <c r="E95" s="3" t="s">
        <v>376</v>
      </c>
      <c r="F95" s="3">
        <v>350</v>
      </c>
      <c r="G95" s="3">
        <v>144</v>
      </c>
      <c r="H95" s="3">
        <f t="shared" si="8"/>
        <v>-206</v>
      </c>
      <c r="I95" s="8">
        <v>24</v>
      </c>
      <c r="J95" s="3">
        <v>15</v>
      </c>
      <c r="K95" s="11"/>
      <c r="L95" s="7">
        <f t="shared" si="5"/>
        <v>0.25</v>
      </c>
      <c r="M95" s="10">
        <f>SUM(H4:H95)</f>
        <v>5004</v>
      </c>
      <c r="N95" s="10">
        <f>SUM(I4:I95)</f>
        <v>8110</v>
      </c>
      <c r="O95" s="3"/>
    </row>
    <row r="96" spans="2:15" ht="17">
      <c r="B96" s="3" t="s">
        <v>109</v>
      </c>
      <c r="C96" s="3" t="s">
        <v>32</v>
      </c>
      <c r="D96" s="3">
        <v>180</v>
      </c>
      <c r="E96" s="3">
        <v>94</v>
      </c>
      <c r="F96" s="3">
        <v>50</v>
      </c>
      <c r="G96" s="3">
        <v>898</v>
      </c>
      <c r="H96" s="3">
        <f t="shared" si="8"/>
        <v>848</v>
      </c>
      <c r="I96" s="8">
        <v>24</v>
      </c>
      <c r="J96" s="3">
        <v>25</v>
      </c>
      <c r="K96" s="11"/>
      <c r="L96" s="7">
        <f t="shared" si="5"/>
        <v>0.41666666666666669</v>
      </c>
      <c r="M96" s="10">
        <f>SUM(H4:H96)</f>
        <v>5852</v>
      </c>
      <c r="N96" s="10">
        <f>SUM(I4:I96)</f>
        <v>8134</v>
      </c>
      <c r="O96" s="3"/>
    </row>
    <row r="97" spans="2:15" ht="17">
      <c r="B97" s="3" t="s">
        <v>110</v>
      </c>
      <c r="C97" s="3" t="s">
        <v>377</v>
      </c>
      <c r="D97" s="3">
        <v>516</v>
      </c>
      <c r="E97" s="3">
        <v>0</v>
      </c>
      <c r="F97" s="3">
        <v>300</v>
      </c>
      <c r="G97" s="3">
        <v>302</v>
      </c>
      <c r="H97" s="3">
        <f t="shared" si="8"/>
        <v>2</v>
      </c>
      <c r="I97" s="8">
        <v>199</v>
      </c>
      <c r="J97" s="3">
        <v>15</v>
      </c>
      <c r="K97" s="11"/>
      <c r="L97" s="7">
        <f t="shared" si="5"/>
        <v>0.25</v>
      </c>
      <c r="M97" s="10">
        <f>SUM(H4:H97)</f>
        <v>5854</v>
      </c>
      <c r="N97" s="10">
        <f>SUM(I4:I97)</f>
        <v>8333</v>
      </c>
      <c r="O97" s="3"/>
    </row>
    <row r="98" spans="2:15" ht="17">
      <c r="B98" s="3" t="s">
        <v>111</v>
      </c>
      <c r="C98" s="3" t="s">
        <v>378</v>
      </c>
      <c r="D98" s="3">
        <v>269</v>
      </c>
      <c r="E98" s="3">
        <v>390</v>
      </c>
      <c r="F98" s="3">
        <v>250</v>
      </c>
      <c r="G98" s="3">
        <v>198</v>
      </c>
      <c r="H98" s="3">
        <f t="shared" ref="H98:H105" si="9">G98-F98</f>
        <v>-52</v>
      </c>
      <c r="I98" s="8">
        <v>142</v>
      </c>
      <c r="J98" s="3">
        <v>15</v>
      </c>
      <c r="K98" s="11"/>
      <c r="L98" s="7">
        <f t="shared" si="5"/>
        <v>0.25</v>
      </c>
      <c r="M98" s="10">
        <f>SUM(H4:H98)</f>
        <v>5802</v>
      </c>
      <c r="N98" s="10">
        <f>SUM(I4:I98)</f>
        <v>8475</v>
      </c>
      <c r="O98" s="3"/>
    </row>
    <row r="99" spans="2:15" ht="17">
      <c r="B99" s="3" t="s">
        <v>112</v>
      </c>
      <c r="C99" s="3" t="s">
        <v>379</v>
      </c>
      <c r="D99" s="3">
        <v>381</v>
      </c>
      <c r="E99" s="3">
        <v>367</v>
      </c>
      <c r="F99" s="3">
        <v>100</v>
      </c>
      <c r="G99" s="3">
        <v>274</v>
      </c>
      <c r="H99" s="3">
        <f t="shared" si="9"/>
        <v>174</v>
      </c>
      <c r="I99" s="8">
        <v>154</v>
      </c>
      <c r="J99" s="3">
        <v>15</v>
      </c>
      <c r="K99" s="11"/>
      <c r="L99" s="7">
        <f t="shared" si="5"/>
        <v>0.25</v>
      </c>
      <c r="M99" s="10">
        <f>SUM(H4:H99)</f>
        <v>5976</v>
      </c>
      <c r="N99" s="10">
        <f>SUM(I4:I99)</f>
        <v>8629</v>
      </c>
      <c r="O99" s="3"/>
    </row>
    <row r="100" spans="2:15" ht="17">
      <c r="B100" s="3" t="s">
        <v>113</v>
      </c>
      <c r="C100" s="3" t="s">
        <v>327</v>
      </c>
      <c r="D100" s="3">
        <v>494</v>
      </c>
      <c r="E100" s="3">
        <v>198</v>
      </c>
      <c r="F100" s="3">
        <v>150</v>
      </c>
      <c r="G100" s="3">
        <v>425</v>
      </c>
      <c r="H100" s="3">
        <f t="shared" si="9"/>
        <v>275</v>
      </c>
      <c r="I100" s="8">
        <v>36</v>
      </c>
      <c r="J100" s="3">
        <v>20</v>
      </c>
      <c r="K100" s="11"/>
      <c r="L100" s="7">
        <f t="shared" si="5"/>
        <v>0.33333333333333331</v>
      </c>
      <c r="M100" s="10">
        <f>SUM(H4:H100)</f>
        <v>6251</v>
      </c>
      <c r="N100" s="10">
        <f>SUM(I4:I100)</f>
        <v>8665</v>
      </c>
      <c r="O100" s="3"/>
    </row>
    <row r="101" spans="2:15" ht="17">
      <c r="B101" s="3" t="s">
        <v>114</v>
      </c>
      <c r="C101" s="3" t="s">
        <v>380</v>
      </c>
      <c r="D101" s="3">
        <v>609</v>
      </c>
      <c r="E101" s="3">
        <v>0</v>
      </c>
      <c r="F101" s="3">
        <v>450</v>
      </c>
      <c r="G101" s="3">
        <v>78</v>
      </c>
      <c r="H101" s="3">
        <f t="shared" si="9"/>
        <v>-372</v>
      </c>
      <c r="I101" s="8">
        <v>89</v>
      </c>
      <c r="J101" s="3">
        <v>30</v>
      </c>
      <c r="K101" s="11"/>
      <c r="L101" s="7">
        <f t="shared" si="5"/>
        <v>0.5</v>
      </c>
      <c r="M101" s="10">
        <f>SUM(H4:H101)</f>
        <v>5879</v>
      </c>
      <c r="N101" s="10">
        <f>SUM(I4:I101)</f>
        <v>8754</v>
      </c>
      <c r="O101" s="3"/>
    </row>
    <row r="102" spans="2:15" ht="17">
      <c r="B102" s="3" t="s">
        <v>115</v>
      </c>
      <c r="C102" s="3" t="s">
        <v>329</v>
      </c>
      <c r="D102" s="3">
        <v>277</v>
      </c>
      <c r="E102" s="3" t="s">
        <v>381</v>
      </c>
      <c r="F102" s="3">
        <v>150</v>
      </c>
      <c r="G102" s="3">
        <v>288</v>
      </c>
      <c r="H102" s="3">
        <f t="shared" si="9"/>
        <v>138</v>
      </c>
      <c r="I102" s="8">
        <v>23</v>
      </c>
      <c r="J102" s="3">
        <v>15</v>
      </c>
      <c r="K102" s="11"/>
      <c r="L102" s="7">
        <f t="shared" si="5"/>
        <v>0.25</v>
      </c>
      <c r="M102" s="10">
        <f>SUM(H4:H102)</f>
        <v>6017</v>
      </c>
      <c r="N102" s="10">
        <f>SUM(I4:I102)</f>
        <v>8777</v>
      </c>
      <c r="O102" s="3"/>
    </row>
    <row r="103" spans="2:15" ht="17">
      <c r="B103" s="3" t="s">
        <v>116</v>
      </c>
      <c r="C103" s="3" t="s">
        <v>329</v>
      </c>
      <c r="D103" s="3">
        <v>338</v>
      </c>
      <c r="E103" s="3" t="s">
        <v>381</v>
      </c>
      <c r="F103" s="3">
        <v>300</v>
      </c>
      <c r="G103" s="3">
        <v>59</v>
      </c>
      <c r="H103" s="3">
        <f t="shared" si="9"/>
        <v>-241</v>
      </c>
      <c r="I103" s="8">
        <v>49</v>
      </c>
      <c r="J103" s="3">
        <v>30</v>
      </c>
      <c r="K103" s="11"/>
      <c r="L103" s="7">
        <f t="shared" si="5"/>
        <v>0.5</v>
      </c>
      <c r="M103" s="10">
        <f>SUM(H4:H103)</f>
        <v>5776</v>
      </c>
      <c r="N103" s="10">
        <f>SUM(I4:I103)</f>
        <v>8826</v>
      </c>
      <c r="O103" s="3"/>
    </row>
    <row r="104" spans="2:15" ht="17">
      <c r="B104" s="3" t="s">
        <v>117</v>
      </c>
      <c r="C104" s="3" t="s">
        <v>382</v>
      </c>
      <c r="D104" s="3" t="s">
        <v>383</v>
      </c>
      <c r="E104" s="3">
        <v>0</v>
      </c>
      <c r="F104" s="3">
        <v>850</v>
      </c>
      <c r="G104" s="3">
        <v>858</v>
      </c>
      <c r="H104" s="3">
        <f t="shared" si="9"/>
        <v>8</v>
      </c>
      <c r="I104" s="8">
        <v>72</v>
      </c>
      <c r="J104" s="3">
        <v>60</v>
      </c>
      <c r="K104" s="11"/>
      <c r="L104" s="7">
        <f t="shared" si="5"/>
        <v>1</v>
      </c>
      <c r="M104" s="10">
        <f>SUM(H4:H104)</f>
        <v>5784</v>
      </c>
      <c r="N104" s="10">
        <f>SUM(I4:I104)</f>
        <v>8898</v>
      </c>
      <c r="O104" s="3"/>
    </row>
    <row r="105" spans="2:15" ht="17">
      <c r="B105" s="3" t="s">
        <v>118</v>
      </c>
      <c r="C105" s="3" t="s">
        <v>384</v>
      </c>
      <c r="D105" s="3">
        <v>256</v>
      </c>
      <c r="E105" s="3" t="s">
        <v>385</v>
      </c>
      <c r="F105" s="3">
        <v>200</v>
      </c>
      <c r="G105" s="3">
        <v>1792</v>
      </c>
      <c r="H105" s="3">
        <f t="shared" si="9"/>
        <v>1592</v>
      </c>
      <c r="I105" s="8">
        <v>70</v>
      </c>
      <c r="J105" s="3">
        <v>60</v>
      </c>
      <c r="K105" s="11"/>
      <c r="L105" s="7">
        <f t="shared" si="5"/>
        <v>1</v>
      </c>
      <c r="M105" s="10">
        <f>SUM(H4:H105)</f>
        <v>7376</v>
      </c>
      <c r="N105" s="10">
        <f>SUM(I4:I105)</f>
        <v>8968</v>
      </c>
      <c r="O105" s="3"/>
    </row>
    <row r="106" spans="2:15" ht="17">
      <c r="B106" s="3" t="s">
        <v>119</v>
      </c>
      <c r="C106" s="3" t="s">
        <v>386</v>
      </c>
      <c r="D106" s="3">
        <v>655</v>
      </c>
      <c r="E106" s="3">
        <v>236</v>
      </c>
      <c r="F106" s="3">
        <v>300</v>
      </c>
      <c r="G106" s="3">
        <v>0</v>
      </c>
      <c r="H106" s="3">
        <f>G106-F106</f>
        <v>-300</v>
      </c>
      <c r="I106" s="8">
        <v>240</v>
      </c>
      <c r="J106" s="3">
        <v>15</v>
      </c>
      <c r="K106" s="11"/>
      <c r="L106" s="7">
        <f t="shared" ref="L106:L169" si="10">J106/60</f>
        <v>0.25</v>
      </c>
      <c r="M106" s="10">
        <f>SUM(H4:H106)</f>
        <v>7076</v>
      </c>
      <c r="N106" s="10">
        <f>SUM(I4:I106)</f>
        <v>9208</v>
      </c>
      <c r="O106" s="3"/>
    </row>
    <row r="107" spans="2:15" ht="17">
      <c r="B107" s="3" t="s">
        <v>120</v>
      </c>
      <c r="C107" s="3" t="s">
        <v>329</v>
      </c>
      <c r="D107" s="3">
        <v>287</v>
      </c>
      <c r="E107" s="3" t="s">
        <v>381</v>
      </c>
      <c r="F107" s="3">
        <v>50</v>
      </c>
      <c r="G107" s="3">
        <v>1</v>
      </c>
      <c r="H107" s="3">
        <f t="shared" ref="H107:H130" si="11">G107-F107</f>
        <v>-49</v>
      </c>
      <c r="I107" s="8">
        <v>25</v>
      </c>
      <c r="J107" s="3">
        <v>10</v>
      </c>
      <c r="K107" s="11"/>
      <c r="L107" s="7">
        <f t="shared" si="10"/>
        <v>0.16666666666666666</v>
      </c>
      <c r="M107" s="10">
        <f>SUM(H4:H107)</f>
        <v>7027</v>
      </c>
      <c r="N107" s="10">
        <f>SUM(I4:I107)</f>
        <v>9233</v>
      </c>
      <c r="O107" s="3"/>
    </row>
    <row r="108" spans="2:15" ht="17">
      <c r="B108" s="3" t="s">
        <v>121</v>
      </c>
      <c r="C108" s="3" t="s">
        <v>329</v>
      </c>
      <c r="D108" s="3">
        <v>158</v>
      </c>
      <c r="E108" s="3" t="s">
        <v>387</v>
      </c>
      <c r="F108" s="3">
        <v>100</v>
      </c>
      <c r="G108" s="3">
        <v>579</v>
      </c>
      <c r="H108" s="3">
        <f t="shared" si="11"/>
        <v>479</v>
      </c>
      <c r="I108" s="8">
        <v>25</v>
      </c>
      <c r="J108" s="3">
        <v>30</v>
      </c>
      <c r="K108" s="11"/>
      <c r="L108" s="7">
        <f t="shared" si="10"/>
        <v>0.5</v>
      </c>
      <c r="M108" s="10">
        <f>SUM(H4:H108)</f>
        <v>7506</v>
      </c>
      <c r="N108" s="10">
        <f>SUM(I4:I108)</f>
        <v>9258</v>
      </c>
      <c r="O108" s="3"/>
    </row>
    <row r="109" spans="2:15" ht="17">
      <c r="B109" s="3" t="s">
        <v>122</v>
      </c>
      <c r="C109" s="3" t="s">
        <v>388</v>
      </c>
      <c r="D109" s="3">
        <v>571</v>
      </c>
      <c r="E109" s="3" t="s">
        <v>385</v>
      </c>
      <c r="F109" s="3">
        <v>1650</v>
      </c>
      <c r="G109" s="3">
        <v>261</v>
      </c>
      <c r="H109" s="3">
        <f t="shared" si="11"/>
        <v>-1389</v>
      </c>
      <c r="I109" s="8">
        <v>120</v>
      </c>
      <c r="J109" s="3">
        <v>120</v>
      </c>
      <c r="K109" s="11"/>
      <c r="L109" s="7">
        <f t="shared" si="10"/>
        <v>2</v>
      </c>
      <c r="M109" s="10">
        <f>SUM(H4:H109)</f>
        <v>6117</v>
      </c>
      <c r="N109" s="10">
        <f>SUM(I4:I109)</f>
        <v>9378</v>
      </c>
      <c r="O109" s="3"/>
    </row>
    <row r="110" spans="2:15" ht="17">
      <c r="B110" s="3" t="s">
        <v>123</v>
      </c>
      <c r="C110" s="3" t="s">
        <v>389</v>
      </c>
      <c r="D110" s="3">
        <v>266</v>
      </c>
      <c r="E110" s="3">
        <v>155</v>
      </c>
      <c r="F110" s="3">
        <v>300</v>
      </c>
      <c r="G110" s="3">
        <v>716</v>
      </c>
      <c r="H110" s="3">
        <f t="shared" si="11"/>
        <v>416</v>
      </c>
      <c r="I110" s="8">
        <v>65</v>
      </c>
      <c r="J110" s="3">
        <v>35</v>
      </c>
      <c r="K110" s="11"/>
      <c r="L110" s="7">
        <f t="shared" si="10"/>
        <v>0.58333333333333337</v>
      </c>
      <c r="M110" s="10">
        <f>SUM(H4:H110)</f>
        <v>6533</v>
      </c>
      <c r="N110" s="10">
        <f>SUM(I4:I110)</f>
        <v>9443</v>
      </c>
      <c r="O110" s="3"/>
    </row>
    <row r="111" spans="2:15" ht="17">
      <c r="B111" s="3" t="s">
        <v>124</v>
      </c>
      <c r="C111" s="3" t="s">
        <v>388</v>
      </c>
      <c r="D111" s="3">
        <v>419</v>
      </c>
      <c r="E111" s="3">
        <v>392</v>
      </c>
      <c r="F111" s="3">
        <v>50</v>
      </c>
      <c r="G111" s="3">
        <v>216</v>
      </c>
      <c r="H111" s="3">
        <f t="shared" si="11"/>
        <v>166</v>
      </c>
      <c r="I111" s="8">
        <v>290</v>
      </c>
      <c r="J111" s="3">
        <v>20</v>
      </c>
      <c r="K111" s="11"/>
      <c r="L111" s="7">
        <f t="shared" si="10"/>
        <v>0.33333333333333331</v>
      </c>
      <c r="M111" s="10">
        <f>SUM(H4:H111)</f>
        <v>6699</v>
      </c>
      <c r="N111" s="10">
        <f>SUM(I4:I111)</f>
        <v>9733</v>
      </c>
      <c r="O111" s="3"/>
    </row>
    <row r="112" spans="2:15" ht="17">
      <c r="B112" s="3" t="s">
        <v>125</v>
      </c>
      <c r="C112" s="3" t="s">
        <v>384</v>
      </c>
      <c r="D112" s="3">
        <v>594</v>
      </c>
      <c r="E112" s="3">
        <v>0</v>
      </c>
      <c r="F112" s="3">
        <v>150</v>
      </c>
      <c r="G112" s="3">
        <v>273</v>
      </c>
      <c r="H112" s="3">
        <f t="shared" si="11"/>
        <v>123</v>
      </c>
      <c r="I112" s="8">
        <v>49</v>
      </c>
      <c r="J112" s="3">
        <v>20</v>
      </c>
      <c r="K112" s="11"/>
      <c r="L112" s="7">
        <f t="shared" si="10"/>
        <v>0.33333333333333331</v>
      </c>
      <c r="M112" s="10">
        <f>SUM(H4:H112)</f>
        <v>6822</v>
      </c>
      <c r="N112" s="10">
        <f>SUM(I4:I112)</f>
        <v>9782</v>
      </c>
      <c r="O112" s="3"/>
    </row>
    <row r="113" spans="2:15" ht="17">
      <c r="B113" s="3" t="s">
        <v>126</v>
      </c>
      <c r="C113" s="3" t="s">
        <v>390</v>
      </c>
      <c r="D113" s="3">
        <v>550</v>
      </c>
      <c r="E113" s="3">
        <v>0</v>
      </c>
      <c r="F113" s="3">
        <v>200</v>
      </c>
      <c r="G113" s="3">
        <v>1063</v>
      </c>
      <c r="H113" s="3">
        <f t="shared" si="11"/>
        <v>863</v>
      </c>
      <c r="I113" s="8">
        <v>67</v>
      </c>
      <c r="J113" s="3">
        <v>40</v>
      </c>
      <c r="K113" s="11"/>
      <c r="L113" s="7">
        <f t="shared" si="10"/>
        <v>0.66666666666666663</v>
      </c>
      <c r="M113" s="10">
        <f>SUM(H4:H113)</f>
        <v>7685</v>
      </c>
      <c r="N113" s="10">
        <f>SUM(I4:I113)</f>
        <v>9849</v>
      </c>
      <c r="O113" s="3"/>
    </row>
    <row r="114" spans="2:15" ht="17">
      <c r="B114" s="3" t="s">
        <v>127</v>
      </c>
      <c r="C114" s="3" t="s">
        <v>389</v>
      </c>
      <c r="D114" s="3">
        <v>419</v>
      </c>
      <c r="E114" s="3">
        <v>0</v>
      </c>
      <c r="F114" s="3">
        <v>550</v>
      </c>
      <c r="G114" s="3">
        <v>163</v>
      </c>
      <c r="H114" s="3">
        <f t="shared" si="11"/>
        <v>-387</v>
      </c>
      <c r="I114" s="8">
        <v>64</v>
      </c>
      <c r="J114" s="3">
        <v>40</v>
      </c>
      <c r="K114" s="11"/>
      <c r="L114" s="7">
        <f t="shared" si="10"/>
        <v>0.66666666666666663</v>
      </c>
      <c r="M114" s="10">
        <f>SUM(H4:H114)</f>
        <v>7298</v>
      </c>
      <c r="N114" s="10">
        <f>SUM(I4:I114)</f>
        <v>9913</v>
      </c>
      <c r="O114" s="3"/>
    </row>
    <row r="115" spans="2:15" ht="17">
      <c r="B115" s="3" t="s">
        <v>128</v>
      </c>
      <c r="C115" s="3" t="s">
        <v>329</v>
      </c>
      <c r="D115" s="3">
        <v>317</v>
      </c>
      <c r="E115" s="3" t="s">
        <v>381</v>
      </c>
      <c r="F115" s="3">
        <v>350</v>
      </c>
      <c r="G115" s="3">
        <v>53</v>
      </c>
      <c r="H115" s="3">
        <f t="shared" si="11"/>
        <v>-297</v>
      </c>
      <c r="I115" s="8">
        <v>38</v>
      </c>
      <c r="J115" s="3">
        <v>30</v>
      </c>
      <c r="K115" s="11"/>
      <c r="L115" s="7">
        <f t="shared" si="10"/>
        <v>0.5</v>
      </c>
      <c r="M115" s="10">
        <f>SUM(H4:H115)</f>
        <v>7001</v>
      </c>
      <c r="N115" s="10">
        <f>SUM(I4:I115)</f>
        <v>9951</v>
      </c>
      <c r="O115" s="3"/>
    </row>
    <row r="116" spans="2:15" ht="17">
      <c r="B116" s="3" t="s">
        <v>129</v>
      </c>
      <c r="C116" s="3" t="s">
        <v>329</v>
      </c>
      <c r="D116" s="3">
        <v>75</v>
      </c>
      <c r="E116" s="3" t="s">
        <v>391</v>
      </c>
      <c r="F116" s="3">
        <v>50</v>
      </c>
      <c r="G116" s="3">
        <v>1575</v>
      </c>
      <c r="H116" s="3">
        <f t="shared" si="11"/>
        <v>1525</v>
      </c>
      <c r="I116" s="8">
        <v>56</v>
      </c>
      <c r="J116" s="3">
        <v>40</v>
      </c>
      <c r="K116" s="11"/>
      <c r="L116" s="7">
        <f t="shared" si="10"/>
        <v>0.66666666666666663</v>
      </c>
      <c r="M116" s="10">
        <f>SUM(H4:H116)</f>
        <v>8526</v>
      </c>
      <c r="N116" s="10">
        <f>SUM(I4:I116)</f>
        <v>10007</v>
      </c>
      <c r="O116" s="3"/>
    </row>
    <row r="117" spans="2:15" ht="17">
      <c r="B117" s="3" t="s">
        <v>130</v>
      </c>
      <c r="C117" s="3" t="s">
        <v>329</v>
      </c>
      <c r="D117" s="3">
        <v>280</v>
      </c>
      <c r="E117" s="3" t="s">
        <v>381</v>
      </c>
      <c r="F117" s="3">
        <v>250</v>
      </c>
      <c r="G117" s="3">
        <v>88</v>
      </c>
      <c r="H117" s="3">
        <f t="shared" si="11"/>
        <v>-162</v>
      </c>
      <c r="I117" s="8">
        <v>24</v>
      </c>
      <c r="J117" s="3">
        <v>25</v>
      </c>
      <c r="K117" s="11"/>
      <c r="L117" s="7">
        <f t="shared" si="10"/>
        <v>0.41666666666666669</v>
      </c>
      <c r="M117" s="10">
        <f>SUM(H4:H117)</f>
        <v>8364</v>
      </c>
      <c r="N117" s="10">
        <f>SUM(I4:I117)</f>
        <v>10031</v>
      </c>
      <c r="O117" s="3"/>
    </row>
    <row r="118" spans="2:15" ht="17">
      <c r="B118" s="3" t="s">
        <v>131</v>
      </c>
      <c r="C118" s="3" t="s">
        <v>392</v>
      </c>
      <c r="D118" s="3">
        <v>603</v>
      </c>
      <c r="E118" s="3">
        <v>10</v>
      </c>
      <c r="F118" s="3">
        <v>100</v>
      </c>
      <c r="G118" s="3">
        <v>196</v>
      </c>
      <c r="H118" s="3">
        <f t="shared" si="11"/>
        <v>96</v>
      </c>
      <c r="I118" s="8">
        <v>54</v>
      </c>
      <c r="J118" s="3">
        <v>20</v>
      </c>
      <c r="K118" s="11"/>
      <c r="L118" s="7">
        <f t="shared" si="10"/>
        <v>0.33333333333333331</v>
      </c>
      <c r="M118" s="10">
        <f>SUM(H4:H118)</f>
        <v>8460</v>
      </c>
      <c r="N118" s="10">
        <f>SUM(I4:I118)</f>
        <v>10085</v>
      </c>
      <c r="O118" s="3"/>
    </row>
    <row r="119" spans="2:15" ht="17">
      <c r="B119" s="3" t="s">
        <v>132</v>
      </c>
      <c r="C119" s="3" t="s">
        <v>329</v>
      </c>
      <c r="D119" s="3">
        <v>71</v>
      </c>
      <c r="E119" s="3" t="s">
        <v>387</v>
      </c>
      <c r="F119" s="3">
        <v>50</v>
      </c>
      <c r="G119" s="3">
        <v>396</v>
      </c>
      <c r="H119" s="3">
        <f t="shared" si="11"/>
        <v>346</v>
      </c>
      <c r="I119" s="8">
        <v>18</v>
      </c>
      <c r="J119" s="3">
        <v>30</v>
      </c>
      <c r="K119" s="11"/>
      <c r="L119" s="7">
        <f t="shared" si="10"/>
        <v>0.5</v>
      </c>
      <c r="M119" s="10">
        <f>SUM(H4:H119)</f>
        <v>8806</v>
      </c>
      <c r="N119" s="10">
        <f>SUM(I4:I119)</f>
        <v>10103</v>
      </c>
      <c r="O119" s="3"/>
    </row>
    <row r="120" spans="2:15" ht="17">
      <c r="B120" s="3" t="s">
        <v>133</v>
      </c>
      <c r="C120" s="3" t="s">
        <v>329</v>
      </c>
      <c r="D120" s="3">
        <v>294</v>
      </c>
      <c r="E120" s="3" t="s">
        <v>381</v>
      </c>
      <c r="F120" s="3">
        <v>150</v>
      </c>
      <c r="G120" s="3">
        <v>43</v>
      </c>
      <c r="H120" s="3">
        <f t="shared" si="11"/>
        <v>-107</v>
      </c>
      <c r="I120" s="8">
        <v>29</v>
      </c>
      <c r="J120" s="3">
        <v>15</v>
      </c>
      <c r="K120" s="11"/>
      <c r="L120" s="7">
        <f t="shared" si="10"/>
        <v>0.25</v>
      </c>
      <c r="M120" s="10">
        <f>SUM(H4:H120)</f>
        <v>8699</v>
      </c>
      <c r="N120" s="10">
        <f>SUM(I4:I120)</f>
        <v>10132</v>
      </c>
      <c r="O120" s="3"/>
    </row>
    <row r="121" spans="2:15" ht="17">
      <c r="B121" s="3" t="s">
        <v>134</v>
      </c>
      <c r="C121" s="3" t="s">
        <v>389</v>
      </c>
      <c r="D121" s="3">
        <v>431</v>
      </c>
      <c r="E121" s="3">
        <v>0</v>
      </c>
      <c r="F121" s="3">
        <v>150</v>
      </c>
      <c r="G121" s="3">
        <v>228</v>
      </c>
      <c r="H121" s="3">
        <f t="shared" si="11"/>
        <v>78</v>
      </c>
      <c r="I121" s="8">
        <v>70</v>
      </c>
      <c r="J121" s="3">
        <v>40</v>
      </c>
      <c r="K121" s="11"/>
      <c r="L121" s="7">
        <f t="shared" si="10"/>
        <v>0.66666666666666663</v>
      </c>
      <c r="M121" s="10">
        <f>SUM(H4:H121)</f>
        <v>8777</v>
      </c>
      <c r="N121" s="10">
        <f>SUM(I4:I121)</f>
        <v>10202</v>
      </c>
      <c r="O121" s="3"/>
    </row>
    <row r="122" spans="2:15" ht="17">
      <c r="B122" s="3" t="s">
        <v>135</v>
      </c>
      <c r="C122" s="3" t="s">
        <v>393</v>
      </c>
      <c r="D122" s="3">
        <v>95</v>
      </c>
      <c r="E122" s="3">
        <v>0</v>
      </c>
      <c r="F122" s="3">
        <v>250</v>
      </c>
      <c r="G122" s="3">
        <v>351</v>
      </c>
      <c r="H122" s="3">
        <f t="shared" si="11"/>
        <v>101</v>
      </c>
      <c r="I122" s="8">
        <v>5</v>
      </c>
      <c r="J122" s="3">
        <v>15</v>
      </c>
      <c r="K122" s="11"/>
      <c r="L122" s="7">
        <f t="shared" si="10"/>
        <v>0.25</v>
      </c>
      <c r="M122" s="10">
        <f>SUM(H4:H122)</f>
        <v>8878</v>
      </c>
      <c r="N122" s="10">
        <f>SUM(I4:I122)</f>
        <v>10207</v>
      </c>
      <c r="O122" s="3"/>
    </row>
    <row r="123" spans="2:15" ht="17">
      <c r="B123" s="3" t="s">
        <v>136</v>
      </c>
      <c r="C123" s="3" t="s">
        <v>329</v>
      </c>
      <c r="D123" s="3">
        <v>106</v>
      </c>
      <c r="E123" s="3" t="s">
        <v>391</v>
      </c>
      <c r="F123" s="3">
        <v>150</v>
      </c>
      <c r="G123" s="3">
        <v>725</v>
      </c>
      <c r="H123" s="3">
        <f t="shared" si="11"/>
        <v>575</v>
      </c>
      <c r="I123" s="8">
        <v>58</v>
      </c>
      <c r="J123" s="3">
        <v>45</v>
      </c>
      <c r="K123" s="11"/>
      <c r="L123" s="7">
        <f t="shared" si="10"/>
        <v>0.75</v>
      </c>
      <c r="M123" s="10">
        <f>SUM(H4:H123)</f>
        <v>9453</v>
      </c>
      <c r="N123" s="10">
        <f>SUM(I4:I123)</f>
        <v>10265</v>
      </c>
      <c r="O123" s="3"/>
    </row>
    <row r="124" spans="2:15" ht="17">
      <c r="B124" s="3" t="s">
        <v>137</v>
      </c>
      <c r="C124" s="3" t="s">
        <v>394</v>
      </c>
      <c r="D124" s="3">
        <v>560</v>
      </c>
      <c r="E124" s="3">
        <v>0</v>
      </c>
      <c r="F124" s="3">
        <v>150</v>
      </c>
      <c r="G124" s="3">
        <v>1696</v>
      </c>
      <c r="H124" s="3">
        <f t="shared" si="11"/>
        <v>1546</v>
      </c>
      <c r="I124" s="8">
        <v>110</v>
      </c>
      <c r="J124" s="3">
        <v>50</v>
      </c>
      <c r="K124" s="11"/>
      <c r="L124" s="7">
        <f t="shared" si="10"/>
        <v>0.83333333333333337</v>
      </c>
      <c r="M124" s="10">
        <f>SUM(H4:H124)</f>
        <v>10999</v>
      </c>
      <c r="N124" s="10">
        <f>SUM(I4:I124)</f>
        <v>10375</v>
      </c>
      <c r="O124" s="3"/>
    </row>
    <row r="125" spans="2:15" ht="17">
      <c r="B125" s="3" t="s">
        <v>138</v>
      </c>
      <c r="C125" s="3" t="s">
        <v>389</v>
      </c>
      <c r="D125" s="3">
        <v>430</v>
      </c>
      <c r="E125" s="3">
        <v>0</v>
      </c>
      <c r="F125" s="3">
        <v>300</v>
      </c>
      <c r="G125" s="3">
        <v>236</v>
      </c>
      <c r="H125" s="3">
        <f t="shared" si="11"/>
        <v>-64</v>
      </c>
      <c r="I125" s="8">
        <v>70</v>
      </c>
      <c r="J125" s="3">
        <v>35</v>
      </c>
      <c r="K125" s="11"/>
      <c r="L125" s="7">
        <f t="shared" si="10"/>
        <v>0.58333333333333337</v>
      </c>
      <c r="M125" s="10">
        <f>SUM(H4:H125)</f>
        <v>10935</v>
      </c>
      <c r="N125" s="10">
        <f>SUM(I4:I125)</f>
        <v>10445</v>
      </c>
      <c r="O125" s="3"/>
    </row>
    <row r="126" spans="2:15" ht="17">
      <c r="B126" s="3" t="s">
        <v>139</v>
      </c>
      <c r="C126" s="3" t="s">
        <v>329</v>
      </c>
      <c r="D126" s="3">
        <v>231</v>
      </c>
      <c r="E126" s="3" t="s">
        <v>395</v>
      </c>
      <c r="F126" s="3">
        <v>800</v>
      </c>
      <c r="G126" s="3">
        <v>275</v>
      </c>
      <c r="H126" s="3">
        <f t="shared" si="11"/>
        <v>-525</v>
      </c>
      <c r="I126" s="8">
        <v>137</v>
      </c>
      <c r="J126" s="3">
        <v>60</v>
      </c>
      <c r="K126" s="11"/>
      <c r="L126" s="7">
        <f t="shared" si="10"/>
        <v>1</v>
      </c>
      <c r="M126" s="10">
        <f>SUM(H4:H126)</f>
        <v>10410</v>
      </c>
      <c r="N126" s="10">
        <f>SUM(I4:I126)</f>
        <v>10582</v>
      </c>
      <c r="O126" s="3"/>
    </row>
    <row r="127" spans="2:15" ht="17">
      <c r="B127" s="3" t="s">
        <v>140</v>
      </c>
      <c r="C127" s="3" t="s">
        <v>384</v>
      </c>
      <c r="D127" s="3">
        <v>220</v>
      </c>
      <c r="E127" s="3" t="s">
        <v>385</v>
      </c>
      <c r="F127" s="3">
        <v>450</v>
      </c>
      <c r="G127" s="3">
        <v>775</v>
      </c>
      <c r="H127" s="3">
        <f t="shared" si="11"/>
        <v>325</v>
      </c>
      <c r="I127" s="8">
        <v>56</v>
      </c>
      <c r="J127" s="3">
        <v>40</v>
      </c>
      <c r="K127" s="11"/>
      <c r="L127" s="7">
        <f t="shared" si="10"/>
        <v>0.66666666666666663</v>
      </c>
      <c r="M127" s="10">
        <f>SUM(H4:H127)</f>
        <v>10735</v>
      </c>
      <c r="N127" s="10">
        <f>SUM(I4:I127)</f>
        <v>10638</v>
      </c>
      <c r="O127" s="3"/>
    </row>
    <row r="128" spans="2:15" ht="17">
      <c r="B128" s="3" t="s">
        <v>141</v>
      </c>
      <c r="C128" s="3" t="s">
        <v>329</v>
      </c>
      <c r="D128" s="3">
        <v>330</v>
      </c>
      <c r="E128" s="3" t="s">
        <v>396</v>
      </c>
      <c r="F128" s="3">
        <v>150</v>
      </c>
      <c r="G128" s="3">
        <v>327</v>
      </c>
      <c r="H128" s="3">
        <f t="shared" si="11"/>
        <v>177</v>
      </c>
      <c r="I128" s="8">
        <v>44</v>
      </c>
      <c r="J128" s="3">
        <v>25</v>
      </c>
      <c r="K128" s="11"/>
      <c r="L128" s="7">
        <f t="shared" si="10"/>
        <v>0.41666666666666669</v>
      </c>
      <c r="M128" s="10">
        <f>SUM(H4:H128)</f>
        <v>10912</v>
      </c>
      <c r="N128" s="10">
        <f>SUM(I4:I128)</f>
        <v>10682</v>
      </c>
      <c r="O128" s="3"/>
    </row>
    <row r="129" spans="2:15" ht="17">
      <c r="B129" s="3" t="s">
        <v>142</v>
      </c>
      <c r="C129" s="3" t="s">
        <v>329</v>
      </c>
      <c r="D129" s="3">
        <v>109</v>
      </c>
      <c r="E129" s="3" t="s">
        <v>395</v>
      </c>
      <c r="F129" s="3">
        <v>200</v>
      </c>
      <c r="G129" s="3">
        <v>331</v>
      </c>
      <c r="H129" s="3">
        <f t="shared" si="11"/>
        <v>131</v>
      </c>
      <c r="I129" s="8">
        <v>113</v>
      </c>
      <c r="J129" s="3">
        <v>25</v>
      </c>
      <c r="K129" s="11"/>
      <c r="L129" s="7">
        <f t="shared" si="10"/>
        <v>0.41666666666666669</v>
      </c>
      <c r="M129" s="10">
        <f>SUM(H4:H129)</f>
        <v>11043</v>
      </c>
      <c r="N129" s="10">
        <f>SUM(I4:I129)</f>
        <v>10795</v>
      </c>
      <c r="O129" s="3"/>
    </row>
    <row r="130" spans="2:15" ht="17">
      <c r="B130" s="3" t="s">
        <v>143</v>
      </c>
      <c r="C130" s="3" t="s">
        <v>329</v>
      </c>
      <c r="D130" s="3">
        <v>0</v>
      </c>
      <c r="E130" s="3" t="s">
        <v>391</v>
      </c>
      <c r="F130" s="3">
        <v>300</v>
      </c>
      <c r="G130" s="3">
        <v>175</v>
      </c>
      <c r="H130" s="3">
        <f t="shared" si="11"/>
        <v>-125</v>
      </c>
      <c r="I130" s="8">
        <v>50</v>
      </c>
      <c r="J130" s="3">
        <v>25</v>
      </c>
      <c r="K130" s="11"/>
      <c r="L130" s="7">
        <f t="shared" si="10"/>
        <v>0.41666666666666669</v>
      </c>
      <c r="M130" s="10">
        <f>SUM(H4:H130)</f>
        <v>10918</v>
      </c>
      <c r="N130" s="10">
        <f>SUM(I4:I130)</f>
        <v>10845</v>
      </c>
      <c r="O130" s="3"/>
    </row>
    <row r="131" spans="2:15" ht="17">
      <c r="B131" s="3" t="s">
        <v>144</v>
      </c>
      <c r="C131" s="3" t="s">
        <v>382</v>
      </c>
      <c r="D131" s="3">
        <v>395</v>
      </c>
      <c r="E131" s="3">
        <v>427</v>
      </c>
      <c r="F131" s="3">
        <v>300</v>
      </c>
      <c r="G131" s="3">
        <v>131</v>
      </c>
      <c r="H131" s="3">
        <f>G131-F131</f>
        <v>-169</v>
      </c>
      <c r="I131" s="8">
        <v>83</v>
      </c>
      <c r="J131" s="3">
        <v>30</v>
      </c>
      <c r="K131" s="11"/>
      <c r="L131" s="7">
        <f t="shared" si="10"/>
        <v>0.5</v>
      </c>
      <c r="M131" s="10">
        <f>SUM(H4:H131)</f>
        <v>10749</v>
      </c>
      <c r="N131" s="10">
        <f>SUM(I4:I131)</f>
        <v>10928</v>
      </c>
      <c r="O131" s="3"/>
    </row>
    <row r="132" spans="2:15" ht="17">
      <c r="B132" s="3" t="s">
        <v>145</v>
      </c>
      <c r="C132" s="3" t="s">
        <v>329</v>
      </c>
      <c r="D132" s="3">
        <v>280</v>
      </c>
      <c r="E132" s="3" t="s">
        <v>396</v>
      </c>
      <c r="F132" s="3">
        <v>100</v>
      </c>
      <c r="G132" s="3">
        <v>502</v>
      </c>
      <c r="H132" s="3">
        <f t="shared" ref="H132:H155" si="12">G132-F132</f>
        <v>402</v>
      </c>
      <c r="I132" s="8">
        <v>26</v>
      </c>
      <c r="J132" s="3">
        <v>35</v>
      </c>
      <c r="K132" s="11"/>
      <c r="L132" s="7">
        <f t="shared" si="10"/>
        <v>0.58333333333333337</v>
      </c>
      <c r="M132" s="10">
        <f>SUM(H4:H132)</f>
        <v>11151</v>
      </c>
      <c r="N132" s="10">
        <f>SUM(I4:I132)</f>
        <v>10954</v>
      </c>
      <c r="O132" s="3"/>
    </row>
    <row r="133" spans="2:15" ht="17">
      <c r="B133" s="3" t="s">
        <v>146</v>
      </c>
      <c r="C133" s="3" t="s">
        <v>329</v>
      </c>
      <c r="D133" s="3">
        <v>126</v>
      </c>
      <c r="E133" s="3" t="s">
        <v>387</v>
      </c>
      <c r="F133" s="3">
        <v>1000</v>
      </c>
      <c r="G133" s="3">
        <v>836</v>
      </c>
      <c r="H133" s="3">
        <f t="shared" si="12"/>
        <v>-164</v>
      </c>
      <c r="I133" s="8">
        <v>23</v>
      </c>
      <c r="J133" s="3">
        <v>65</v>
      </c>
      <c r="K133" s="11"/>
      <c r="L133" s="7">
        <f t="shared" si="10"/>
        <v>1.0833333333333333</v>
      </c>
      <c r="M133" s="10">
        <f>SUM(H4:H133)</f>
        <v>10987</v>
      </c>
      <c r="N133" s="10">
        <f>SUM(I4:I133)</f>
        <v>10977</v>
      </c>
      <c r="O133" s="3"/>
    </row>
    <row r="134" spans="2:15" ht="17">
      <c r="B134" s="3" t="s">
        <v>147</v>
      </c>
      <c r="C134" s="3" t="s">
        <v>329</v>
      </c>
      <c r="D134" s="3">
        <v>126</v>
      </c>
      <c r="E134" s="3" t="s">
        <v>387</v>
      </c>
      <c r="F134" s="3">
        <v>200</v>
      </c>
      <c r="G134" s="3">
        <v>256</v>
      </c>
      <c r="H134" s="3">
        <f t="shared" si="12"/>
        <v>56</v>
      </c>
      <c r="I134" s="8">
        <v>23</v>
      </c>
      <c r="J134" s="3">
        <v>25</v>
      </c>
      <c r="K134" s="11"/>
      <c r="L134" s="7">
        <f t="shared" si="10"/>
        <v>0.41666666666666669</v>
      </c>
      <c r="M134" s="10">
        <f>SUM(H4:H134)</f>
        <v>11043</v>
      </c>
      <c r="N134" s="10">
        <f>SUM(I4:I134)</f>
        <v>11000</v>
      </c>
      <c r="O134" s="3"/>
    </row>
    <row r="135" spans="2:15" ht="17">
      <c r="B135" s="3" t="s">
        <v>148</v>
      </c>
      <c r="C135" s="3" t="s">
        <v>382</v>
      </c>
      <c r="D135" s="3" t="s">
        <v>397</v>
      </c>
      <c r="E135" s="3">
        <v>0</v>
      </c>
      <c r="F135" s="3">
        <v>250</v>
      </c>
      <c r="G135" s="3">
        <v>125</v>
      </c>
      <c r="H135" s="3">
        <f t="shared" si="12"/>
        <v>-125</v>
      </c>
      <c r="I135" s="8">
        <v>69</v>
      </c>
      <c r="J135" s="3">
        <v>30</v>
      </c>
      <c r="K135" s="11"/>
      <c r="L135" s="7">
        <f t="shared" si="10"/>
        <v>0.5</v>
      </c>
      <c r="M135" s="10">
        <f>SUM(H4:H135)</f>
        <v>10918</v>
      </c>
      <c r="N135" s="10">
        <f>SUM(I4:I135)</f>
        <v>11069</v>
      </c>
      <c r="O135" s="3"/>
    </row>
    <row r="136" spans="2:15" ht="17">
      <c r="B136" s="3" t="s">
        <v>149</v>
      </c>
      <c r="C136" s="3" t="s">
        <v>389</v>
      </c>
      <c r="D136" s="3">
        <v>172</v>
      </c>
      <c r="E136" s="3">
        <v>262</v>
      </c>
      <c r="F136" s="3">
        <v>450</v>
      </c>
      <c r="G136" s="3">
        <v>133</v>
      </c>
      <c r="H136" s="3">
        <f t="shared" si="12"/>
        <v>-317</v>
      </c>
      <c r="I136" s="8">
        <v>71</v>
      </c>
      <c r="J136" s="3">
        <v>40</v>
      </c>
      <c r="K136" s="11"/>
      <c r="L136" s="7">
        <f t="shared" si="10"/>
        <v>0.66666666666666663</v>
      </c>
      <c r="M136" s="10">
        <f>SUM(H4:H136)</f>
        <v>10601</v>
      </c>
      <c r="N136" s="10">
        <f>SUM(I4:I136)</f>
        <v>11140</v>
      </c>
      <c r="O136" s="3"/>
    </row>
    <row r="137" spans="2:15" ht="17">
      <c r="B137" s="3" t="s">
        <v>150</v>
      </c>
      <c r="C137" s="3" t="s">
        <v>398</v>
      </c>
      <c r="D137" s="3">
        <v>558</v>
      </c>
      <c r="E137" s="3">
        <v>0</v>
      </c>
      <c r="F137" s="3">
        <v>500</v>
      </c>
      <c r="G137" s="3">
        <v>391</v>
      </c>
      <c r="H137" s="3">
        <f t="shared" si="12"/>
        <v>-109</v>
      </c>
      <c r="I137" s="8">
        <v>52</v>
      </c>
      <c r="J137" s="3">
        <v>40</v>
      </c>
      <c r="K137" s="11"/>
      <c r="L137" s="7">
        <f t="shared" si="10"/>
        <v>0.66666666666666663</v>
      </c>
      <c r="M137" s="10">
        <f>SUM(H4:H137)</f>
        <v>10492</v>
      </c>
      <c r="N137" s="10">
        <f>SUM(I4:I137)</f>
        <v>11192</v>
      </c>
      <c r="O137" s="3"/>
    </row>
    <row r="138" spans="2:15" ht="17">
      <c r="B138" s="3" t="s">
        <v>151</v>
      </c>
      <c r="C138" s="3" t="s">
        <v>329</v>
      </c>
      <c r="D138" s="3">
        <v>99</v>
      </c>
      <c r="E138" s="3" t="s">
        <v>391</v>
      </c>
      <c r="F138" s="3">
        <v>50</v>
      </c>
      <c r="G138" s="3">
        <v>663</v>
      </c>
      <c r="H138" s="3">
        <f t="shared" si="12"/>
        <v>613</v>
      </c>
      <c r="I138" s="8">
        <v>58</v>
      </c>
      <c r="J138" s="3">
        <v>30</v>
      </c>
      <c r="K138" s="11"/>
      <c r="L138" s="7">
        <f t="shared" si="10"/>
        <v>0.5</v>
      </c>
      <c r="M138" s="10">
        <f>SUM(H4:H138)</f>
        <v>11105</v>
      </c>
      <c r="N138" s="10">
        <f>SUM(I4:I138)</f>
        <v>11250</v>
      </c>
      <c r="O138" s="3"/>
    </row>
    <row r="139" spans="2:15" ht="17">
      <c r="B139" s="3" t="s">
        <v>152</v>
      </c>
      <c r="C139" s="3" t="s">
        <v>392</v>
      </c>
      <c r="D139" s="3">
        <v>558</v>
      </c>
      <c r="E139" s="3">
        <v>0</v>
      </c>
      <c r="F139" s="3">
        <v>250</v>
      </c>
      <c r="G139" s="3">
        <v>2756</v>
      </c>
      <c r="H139" s="3">
        <f t="shared" si="12"/>
        <v>2506</v>
      </c>
      <c r="I139" s="8">
        <v>35</v>
      </c>
      <c r="J139" s="3">
        <v>60</v>
      </c>
      <c r="K139" s="11"/>
      <c r="L139" s="7">
        <f t="shared" si="10"/>
        <v>1</v>
      </c>
      <c r="M139" s="10">
        <f>SUM(H4:H139)</f>
        <v>13611</v>
      </c>
      <c r="N139" s="10">
        <f>SUM(I4:I139)</f>
        <v>11285</v>
      </c>
      <c r="O139" s="3"/>
    </row>
    <row r="140" spans="2:15" ht="17">
      <c r="B140" s="3" t="s">
        <v>153</v>
      </c>
      <c r="C140" s="3" t="s">
        <v>329</v>
      </c>
      <c r="D140" s="3">
        <v>129</v>
      </c>
      <c r="E140" s="3">
        <v>176</v>
      </c>
      <c r="F140" s="3">
        <v>50</v>
      </c>
      <c r="G140" s="3">
        <v>62</v>
      </c>
      <c r="H140" s="3">
        <f t="shared" si="12"/>
        <v>12</v>
      </c>
      <c r="I140" s="8">
        <v>33</v>
      </c>
      <c r="J140" s="3">
        <v>10</v>
      </c>
      <c r="K140" s="11"/>
      <c r="L140" s="7">
        <f t="shared" si="10"/>
        <v>0.16666666666666666</v>
      </c>
      <c r="M140" s="10">
        <f>SUM(H4:H140)</f>
        <v>13623</v>
      </c>
      <c r="N140" s="10">
        <f>SUM(I4:I140)</f>
        <v>11318</v>
      </c>
      <c r="O140" s="3"/>
    </row>
    <row r="141" spans="2:15" ht="17">
      <c r="B141" s="3" t="s">
        <v>154</v>
      </c>
      <c r="C141" s="3" t="s">
        <v>399</v>
      </c>
      <c r="D141" s="3">
        <v>388</v>
      </c>
      <c r="E141" s="3">
        <v>0</v>
      </c>
      <c r="F141" s="3">
        <v>100</v>
      </c>
      <c r="G141" s="3">
        <v>479</v>
      </c>
      <c r="H141" s="3">
        <f t="shared" si="12"/>
        <v>379</v>
      </c>
      <c r="I141" s="8">
        <v>107</v>
      </c>
      <c r="J141" s="3">
        <v>20</v>
      </c>
      <c r="K141" s="11"/>
      <c r="L141" s="7">
        <f t="shared" si="10"/>
        <v>0.33333333333333331</v>
      </c>
      <c r="M141" s="10">
        <f>SUM(H4:H141)</f>
        <v>14002</v>
      </c>
      <c r="N141" s="10">
        <f>SUM(I4:I141)</f>
        <v>11425</v>
      </c>
      <c r="O141" s="3"/>
    </row>
    <row r="142" spans="2:15" ht="17">
      <c r="B142" s="3" t="s">
        <v>155</v>
      </c>
      <c r="C142" s="3" t="s">
        <v>400</v>
      </c>
      <c r="D142" s="3">
        <v>362</v>
      </c>
      <c r="E142" s="3">
        <v>0</v>
      </c>
      <c r="F142" s="3">
        <v>250</v>
      </c>
      <c r="G142" s="3">
        <v>171</v>
      </c>
      <c r="H142" s="3">
        <f t="shared" si="12"/>
        <v>-79</v>
      </c>
      <c r="I142" s="8">
        <v>25</v>
      </c>
      <c r="J142" s="3">
        <v>25</v>
      </c>
      <c r="K142" s="11"/>
      <c r="L142" s="7">
        <f t="shared" si="10"/>
        <v>0.41666666666666669</v>
      </c>
      <c r="M142" s="10">
        <f>SUM(H4:H142)</f>
        <v>13923</v>
      </c>
      <c r="N142" s="10">
        <f>SUM(I4:I142)</f>
        <v>11450</v>
      </c>
      <c r="O142" s="3"/>
    </row>
    <row r="143" spans="2:15" ht="17">
      <c r="B143" s="3" t="s">
        <v>156</v>
      </c>
      <c r="C143" s="3" t="s">
        <v>329</v>
      </c>
      <c r="D143" s="3">
        <v>359</v>
      </c>
      <c r="E143" s="3" t="s">
        <v>401</v>
      </c>
      <c r="F143" s="3">
        <v>250</v>
      </c>
      <c r="G143" s="3">
        <v>49</v>
      </c>
      <c r="H143" s="3">
        <f t="shared" si="12"/>
        <v>-201</v>
      </c>
      <c r="I143" s="8">
        <v>58</v>
      </c>
      <c r="J143" s="3">
        <v>35</v>
      </c>
      <c r="K143" s="11"/>
      <c r="L143" s="7">
        <f t="shared" si="10"/>
        <v>0.58333333333333337</v>
      </c>
      <c r="M143" s="10">
        <f>SUM(H4:H143)</f>
        <v>13722</v>
      </c>
      <c r="N143" s="10">
        <f>SUM(I4:I143)</f>
        <v>11508</v>
      </c>
      <c r="O143" s="3"/>
    </row>
    <row r="144" spans="2:15" ht="17">
      <c r="B144" s="3" t="s">
        <v>157</v>
      </c>
      <c r="C144" s="3" t="s">
        <v>382</v>
      </c>
      <c r="D144" s="3">
        <v>374</v>
      </c>
      <c r="E144" s="3">
        <v>387</v>
      </c>
      <c r="F144" s="3">
        <v>900</v>
      </c>
      <c r="G144" s="3">
        <v>262</v>
      </c>
      <c r="H144" s="3">
        <f t="shared" si="12"/>
        <v>-638</v>
      </c>
      <c r="I144" s="8">
        <v>43</v>
      </c>
      <c r="J144" s="3">
        <v>60</v>
      </c>
      <c r="K144" s="11"/>
      <c r="L144" s="7">
        <f t="shared" si="10"/>
        <v>1</v>
      </c>
      <c r="M144" s="10">
        <f>SUM(H4:H144)</f>
        <v>13084</v>
      </c>
      <c r="N144" s="10">
        <f>SUM(I4:I144)</f>
        <v>11551</v>
      </c>
      <c r="O144" s="3"/>
    </row>
    <row r="145" spans="2:15" ht="17">
      <c r="B145" s="3" t="s">
        <v>158</v>
      </c>
      <c r="C145" s="3" t="s">
        <v>402</v>
      </c>
      <c r="D145" s="3">
        <v>418</v>
      </c>
      <c r="E145" s="3">
        <v>0</v>
      </c>
      <c r="F145" s="3">
        <v>450</v>
      </c>
      <c r="G145" s="3">
        <v>2141</v>
      </c>
      <c r="H145" s="3">
        <f t="shared" si="12"/>
        <v>1691</v>
      </c>
      <c r="I145" s="8">
        <v>33</v>
      </c>
      <c r="J145" s="3">
        <v>70</v>
      </c>
      <c r="K145" s="11"/>
      <c r="L145" s="7">
        <f t="shared" si="10"/>
        <v>1.1666666666666667</v>
      </c>
      <c r="M145" s="10">
        <f>SUM(H4:H145)</f>
        <v>14775</v>
      </c>
      <c r="N145" s="10">
        <f>SUM(I4:I145)</f>
        <v>11584</v>
      </c>
      <c r="O145" s="3"/>
    </row>
    <row r="146" spans="2:15" ht="17">
      <c r="B146" s="3" t="s">
        <v>159</v>
      </c>
      <c r="C146" s="3" t="s">
        <v>329</v>
      </c>
      <c r="D146" s="3">
        <v>96</v>
      </c>
      <c r="E146" s="3" t="s">
        <v>387</v>
      </c>
      <c r="F146" s="3">
        <v>450</v>
      </c>
      <c r="G146" s="3">
        <v>731</v>
      </c>
      <c r="H146" s="3">
        <f t="shared" si="12"/>
        <v>281</v>
      </c>
      <c r="I146" s="8">
        <v>28</v>
      </c>
      <c r="J146" s="3">
        <v>50</v>
      </c>
      <c r="K146" s="11"/>
      <c r="L146" s="7">
        <f t="shared" si="10"/>
        <v>0.83333333333333337</v>
      </c>
      <c r="M146" s="10">
        <f>SUM(H4:H146)</f>
        <v>15056</v>
      </c>
      <c r="N146" s="10">
        <f>SUM(I4:I146)</f>
        <v>11612</v>
      </c>
      <c r="O146" s="3"/>
    </row>
    <row r="147" spans="2:15" ht="17">
      <c r="B147" s="3" t="s">
        <v>160</v>
      </c>
      <c r="C147" s="3" t="s">
        <v>382</v>
      </c>
      <c r="D147" s="3" t="s">
        <v>403</v>
      </c>
      <c r="E147" s="3" t="s">
        <v>385</v>
      </c>
      <c r="F147" s="3">
        <v>188</v>
      </c>
      <c r="G147" s="3">
        <v>862</v>
      </c>
      <c r="H147" s="3">
        <f t="shared" si="12"/>
        <v>674</v>
      </c>
      <c r="I147" s="8">
        <v>51</v>
      </c>
      <c r="J147" s="3">
        <v>50</v>
      </c>
      <c r="K147" s="11"/>
      <c r="L147" s="7">
        <f t="shared" si="10"/>
        <v>0.83333333333333337</v>
      </c>
      <c r="M147" s="10">
        <f>SUM(H4:H147)</f>
        <v>15730</v>
      </c>
      <c r="N147" s="10">
        <f>SUM(I4:I147)</f>
        <v>11663</v>
      </c>
      <c r="O147" s="3"/>
    </row>
    <row r="148" spans="2:15" ht="17">
      <c r="B148" s="3" t="s">
        <v>161</v>
      </c>
      <c r="C148" s="3" t="s">
        <v>329</v>
      </c>
      <c r="D148" s="3">
        <v>286</v>
      </c>
      <c r="E148" s="3" t="s">
        <v>381</v>
      </c>
      <c r="F148" s="3">
        <v>50</v>
      </c>
      <c r="G148" s="3">
        <v>628</v>
      </c>
      <c r="H148" s="3">
        <f t="shared" si="12"/>
        <v>578</v>
      </c>
      <c r="I148" s="8">
        <v>26</v>
      </c>
      <c r="J148" s="3">
        <v>10</v>
      </c>
      <c r="K148" s="11"/>
      <c r="L148" s="7">
        <f t="shared" si="10"/>
        <v>0.16666666666666666</v>
      </c>
      <c r="M148" s="10">
        <f>SUM(H4:H148)</f>
        <v>16308</v>
      </c>
      <c r="N148" s="10">
        <f>SUM(I4:I148)</f>
        <v>11689</v>
      </c>
      <c r="O148" s="3"/>
    </row>
    <row r="149" spans="2:15" ht="17">
      <c r="B149" s="3" t="s">
        <v>162</v>
      </c>
      <c r="C149" s="3" t="s">
        <v>404</v>
      </c>
      <c r="D149" s="3" t="s">
        <v>405</v>
      </c>
      <c r="E149" s="3">
        <v>0</v>
      </c>
      <c r="F149" s="3">
        <v>200</v>
      </c>
      <c r="G149" s="3">
        <v>313</v>
      </c>
      <c r="H149" s="3">
        <f t="shared" si="12"/>
        <v>113</v>
      </c>
      <c r="I149" s="8">
        <v>250</v>
      </c>
      <c r="J149" s="3">
        <v>30</v>
      </c>
      <c r="K149" s="11"/>
      <c r="L149" s="7">
        <f t="shared" si="10"/>
        <v>0.5</v>
      </c>
      <c r="M149" s="10">
        <f>SUM(H4:H149)</f>
        <v>16421</v>
      </c>
      <c r="N149" s="10">
        <f>SUM(I4:I149)</f>
        <v>11939</v>
      </c>
      <c r="O149" s="3"/>
    </row>
    <row r="150" spans="2:15" ht="17">
      <c r="B150" s="3" t="s">
        <v>163</v>
      </c>
      <c r="C150" s="3" t="s">
        <v>406</v>
      </c>
      <c r="D150" s="3">
        <v>719</v>
      </c>
      <c r="E150" s="3">
        <v>0</v>
      </c>
      <c r="F150" s="3">
        <v>200</v>
      </c>
      <c r="G150" s="3">
        <v>323</v>
      </c>
      <c r="H150" s="3">
        <f t="shared" si="12"/>
        <v>123</v>
      </c>
      <c r="I150" s="8">
        <v>149</v>
      </c>
      <c r="J150" s="3">
        <v>30</v>
      </c>
      <c r="K150" s="11"/>
      <c r="L150" s="7">
        <f t="shared" si="10"/>
        <v>0.5</v>
      </c>
      <c r="M150" s="10">
        <f>SUM(H4:H150)</f>
        <v>16544</v>
      </c>
      <c r="N150" s="10">
        <f>SUM(I4:I150)</f>
        <v>12088</v>
      </c>
      <c r="O150" s="3"/>
    </row>
    <row r="151" spans="2:15" ht="17">
      <c r="B151" s="3" t="s">
        <v>164</v>
      </c>
      <c r="C151" s="3" t="s">
        <v>390</v>
      </c>
      <c r="D151" s="3">
        <v>304</v>
      </c>
      <c r="E151" s="3">
        <v>354</v>
      </c>
      <c r="F151" s="3">
        <v>550</v>
      </c>
      <c r="G151" s="3">
        <v>149</v>
      </c>
      <c r="H151" s="3">
        <f t="shared" si="12"/>
        <v>-401</v>
      </c>
      <c r="I151" s="8">
        <v>105</v>
      </c>
      <c r="J151" s="3">
        <v>35</v>
      </c>
      <c r="K151" s="11"/>
      <c r="L151" s="7">
        <f t="shared" si="10"/>
        <v>0.58333333333333337</v>
      </c>
      <c r="M151" s="10">
        <f>SUM(H4:H151)</f>
        <v>16143</v>
      </c>
      <c r="N151" s="10">
        <f>SUM(I4:I151)</f>
        <v>12193</v>
      </c>
      <c r="O151" s="3"/>
    </row>
    <row r="152" spans="2:15" ht="17">
      <c r="B152" s="3" t="s">
        <v>165</v>
      </c>
      <c r="C152" s="3" t="s">
        <v>329</v>
      </c>
      <c r="D152" s="3">
        <v>130</v>
      </c>
      <c r="E152" s="3" t="s">
        <v>387</v>
      </c>
      <c r="F152" s="3">
        <v>400</v>
      </c>
      <c r="G152" s="3">
        <v>1012</v>
      </c>
      <c r="H152" s="3">
        <f t="shared" si="12"/>
        <v>612</v>
      </c>
      <c r="I152" s="8">
        <v>23</v>
      </c>
      <c r="J152" s="3">
        <v>50</v>
      </c>
      <c r="K152" s="11"/>
      <c r="L152" s="7">
        <f t="shared" si="10"/>
        <v>0.83333333333333337</v>
      </c>
      <c r="M152" s="10">
        <f>SUM(H4:H152)</f>
        <v>16755</v>
      </c>
      <c r="N152" s="10">
        <f>SUM(I4:I152)</f>
        <v>12216</v>
      </c>
      <c r="O152" s="3"/>
    </row>
    <row r="153" spans="2:15" ht="17">
      <c r="B153" s="3" t="s">
        <v>166</v>
      </c>
      <c r="C153" s="3" t="s">
        <v>390</v>
      </c>
      <c r="D153" s="3">
        <v>666</v>
      </c>
      <c r="E153" s="3">
        <v>0</v>
      </c>
      <c r="F153" s="3">
        <v>470</v>
      </c>
      <c r="G153" s="3">
        <v>679</v>
      </c>
      <c r="H153" s="3">
        <f t="shared" si="12"/>
        <v>209</v>
      </c>
      <c r="I153" s="8">
        <v>99</v>
      </c>
      <c r="J153" s="3">
        <v>65</v>
      </c>
      <c r="K153" s="11"/>
      <c r="L153" s="7">
        <f t="shared" si="10"/>
        <v>1.0833333333333333</v>
      </c>
      <c r="M153" s="10">
        <f>SUM(H4:H153)</f>
        <v>16964</v>
      </c>
      <c r="N153" s="10">
        <f>SUM(I4:I153)</f>
        <v>12315</v>
      </c>
      <c r="O153" s="3"/>
    </row>
    <row r="154" spans="2:15" ht="17">
      <c r="B154" s="3" t="s">
        <v>167</v>
      </c>
      <c r="C154" s="3" t="s">
        <v>329</v>
      </c>
      <c r="D154" s="3">
        <v>182</v>
      </c>
      <c r="E154" s="3" t="s">
        <v>387</v>
      </c>
      <c r="F154" s="3">
        <v>300</v>
      </c>
      <c r="G154" s="3">
        <v>1121</v>
      </c>
      <c r="H154" s="3">
        <f t="shared" si="12"/>
        <v>821</v>
      </c>
      <c r="I154" s="8">
        <v>34</v>
      </c>
      <c r="J154" s="3">
        <v>60</v>
      </c>
      <c r="K154" s="11"/>
      <c r="L154" s="7">
        <f t="shared" si="10"/>
        <v>1</v>
      </c>
      <c r="M154" s="10">
        <f>SUM(H4:H154)</f>
        <v>17785</v>
      </c>
      <c r="N154" s="10">
        <f>SUM(I4:I154)</f>
        <v>12349</v>
      </c>
      <c r="O154" s="3"/>
    </row>
    <row r="155" spans="2:15" ht="17">
      <c r="B155" s="3" t="s">
        <v>168</v>
      </c>
      <c r="C155" s="3" t="s">
        <v>384</v>
      </c>
      <c r="D155" s="3">
        <v>326</v>
      </c>
      <c r="E155" s="3" t="s">
        <v>385</v>
      </c>
      <c r="F155" s="3">
        <v>600</v>
      </c>
      <c r="G155" s="3">
        <v>177</v>
      </c>
      <c r="H155" s="3">
        <f t="shared" si="12"/>
        <v>-423</v>
      </c>
      <c r="I155" s="8">
        <v>104</v>
      </c>
      <c r="J155" s="3">
        <v>40</v>
      </c>
      <c r="K155" s="11"/>
      <c r="L155" s="7">
        <f t="shared" si="10"/>
        <v>0.66666666666666663</v>
      </c>
      <c r="M155" s="10">
        <f>SUM(H4:H155)</f>
        <v>17362</v>
      </c>
      <c r="N155" s="10">
        <f>SUM(I4:I155)</f>
        <v>12453</v>
      </c>
      <c r="O155" s="3"/>
    </row>
    <row r="156" spans="2:15" ht="17">
      <c r="B156" s="3" t="s">
        <v>169</v>
      </c>
      <c r="C156" s="3" t="s">
        <v>407</v>
      </c>
      <c r="D156" s="3">
        <v>393</v>
      </c>
      <c r="E156" s="3">
        <v>249</v>
      </c>
      <c r="F156" s="3">
        <v>350</v>
      </c>
      <c r="G156" s="3">
        <v>92</v>
      </c>
      <c r="H156" s="3">
        <f>G156-F156</f>
        <v>-258</v>
      </c>
      <c r="I156" s="8">
        <v>21</v>
      </c>
      <c r="J156" s="3">
        <v>35</v>
      </c>
      <c r="K156" s="11"/>
      <c r="L156" s="7">
        <f t="shared" si="10"/>
        <v>0.58333333333333337</v>
      </c>
      <c r="M156" s="10">
        <f>SUM(H4:H156)</f>
        <v>17104</v>
      </c>
      <c r="N156" s="10">
        <f>SUM(I4:I156)</f>
        <v>12474</v>
      </c>
      <c r="O156" s="3"/>
    </row>
    <row r="157" spans="2:15" ht="17">
      <c r="B157" s="3" t="s">
        <v>170</v>
      </c>
      <c r="C157" s="3" t="s">
        <v>402</v>
      </c>
      <c r="D157" s="3">
        <v>419</v>
      </c>
      <c r="E157" s="3">
        <v>0</v>
      </c>
      <c r="F157" s="3">
        <v>400</v>
      </c>
      <c r="G157" s="3">
        <v>91</v>
      </c>
      <c r="H157" s="3">
        <f t="shared" ref="H157:H180" si="13">G157-F157</f>
        <v>-309</v>
      </c>
      <c r="I157" s="8">
        <v>33</v>
      </c>
      <c r="J157" s="3">
        <v>50</v>
      </c>
      <c r="K157" s="11"/>
      <c r="L157" s="7">
        <f t="shared" si="10"/>
        <v>0.83333333333333337</v>
      </c>
      <c r="M157" s="10">
        <f>SUM(H4:H157)</f>
        <v>16795</v>
      </c>
      <c r="N157" s="10">
        <f>SUM(I4:I157)</f>
        <v>12507</v>
      </c>
      <c r="O157" s="3"/>
    </row>
    <row r="158" spans="2:15" ht="17">
      <c r="B158" s="3" t="s">
        <v>171</v>
      </c>
      <c r="C158" s="3" t="s">
        <v>329</v>
      </c>
      <c r="D158" s="3">
        <v>25</v>
      </c>
      <c r="E158" s="3" t="s">
        <v>387</v>
      </c>
      <c r="F158" s="3">
        <v>500</v>
      </c>
      <c r="G158" s="3">
        <v>183</v>
      </c>
      <c r="H158" s="3">
        <f t="shared" si="13"/>
        <v>-317</v>
      </c>
      <c r="I158" s="8">
        <v>16</v>
      </c>
      <c r="J158" s="3">
        <v>45</v>
      </c>
      <c r="K158" s="11"/>
      <c r="L158" s="7">
        <f t="shared" si="10"/>
        <v>0.75</v>
      </c>
      <c r="M158" s="10">
        <f>SUM(H4:H158)</f>
        <v>16478</v>
      </c>
      <c r="N158" s="10">
        <f>SUM(I4:I158)</f>
        <v>12523</v>
      </c>
      <c r="O158" s="3"/>
    </row>
    <row r="159" spans="2:15" ht="17">
      <c r="B159" s="3" t="s">
        <v>172</v>
      </c>
      <c r="C159" s="3" t="s">
        <v>329</v>
      </c>
      <c r="D159" s="3">
        <v>90</v>
      </c>
      <c r="E159" s="3" t="s">
        <v>387</v>
      </c>
      <c r="F159" s="3">
        <v>1250</v>
      </c>
      <c r="G159" s="3">
        <v>618</v>
      </c>
      <c r="H159" s="3">
        <f t="shared" si="13"/>
        <v>-632</v>
      </c>
      <c r="I159" s="8">
        <v>20</v>
      </c>
      <c r="J159" s="3">
        <v>80</v>
      </c>
      <c r="K159" s="11"/>
      <c r="L159" s="7">
        <f t="shared" si="10"/>
        <v>1.3333333333333333</v>
      </c>
      <c r="M159" s="10">
        <f>SUM(H4:H159)</f>
        <v>15846</v>
      </c>
      <c r="N159" s="10">
        <f>SUM(I4:I159)</f>
        <v>12543</v>
      </c>
      <c r="O159" s="3"/>
    </row>
    <row r="160" spans="2:15" ht="17">
      <c r="B160" s="3" t="s">
        <v>173</v>
      </c>
      <c r="C160" s="3" t="s">
        <v>390</v>
      </c>
      <c r="D160" s="3">
        <v>328</v>
      </c>
      <c r="E160" s="3">
        <v>257</v>
      </c>
      <c r="F160" s="3">
        <v>450</v>
      </c>
      <c r="G160" s="3">
        <v>861</v>
      </c>
      <c r="H160" s="3">
        <f t="shared" si="13"/>
        <v>411</v>
      </c>
      <c r="I160" s="8">
        <v>92</v>
      </c>
      <c r="J160" s="3">
        <v>40</v>
      </c>
      <c r="K160" s="11"/>
      <c r="L160" s="7">
        <f t="shared" si="10"/>
        <v>0.66666666666666663</v>
      </c>
      <c r="M160" s="10">
        <f>SUM(H4:H160)</f>
        <v>16257</v>
      </c>
      <c r="N160" s="10">
        <f>SUM(I4:I160)</f>
        <v>12635</v>
      </c>
      <c r="O160" s="3"/>
    </row>
    <row r="161" spans="2:15" ht="17">
      <c r="B161" s="3" t="s">
        <v>174</v>
      </c>
      <c r="C161" s="3" t="s">
        <v>382</v>
      </c>
      <c r="D161" s="3">
        <v>560</v>
      </c>
      <c r="E161" s="3">
        <v>289</v>
      </c>
      <c r="F161" s="3">
        <v>150</v>
      </c>
      <c r="G161" s="3">
        <v>216</v>
      </c>
      <c r="H161" s="3">
        <f t="shared" si="13"/>
        <v>66</v>
      </c>
      <c r="I161" s="8">
        <v>64</v>
      </c>
      <c r="J161" s="3">
        <v>40</v>
      </c>
      <c r="K161" s="11"/>
      <c r="L161" s="7">
        <f t="shared" si="10"/>
        <v>0.66666666666666663</v>
      </c>
      <c r="M161" s="10">
        <f>SUM(H4:H161)</f>
        <v>16323</v>
      </c>
      <c r="N161" s="10">
        <f>SUM(I4:I161)</f>
        <v>12699</v>
      </c>
      <c r="O161" s="3"/>
    </row>
    <row r="162" spans="2:15" ht="17">
      <c r="B162" s="3" t="s">
        <v>175</v>
      </c>
      <c r="C162" s="3" t="s">
        <v>329</v>
      </c>
      <c r="D162" s="3">
        <v>147</v>
      </c>
      <c r="E162" s="3" t="s">
        <v>391</v>
      </c>
      <c r="F162" s="3">
        <v>200</v>
      </c>
      <c r="G162" s="3">
        <v>1057</v>
      </c>
      <c r="H162" s="3">
        <f t="shared" si="13"/>
        <v>857</v>
      </c>
      <c r="I162" s="8">
        <v>63</v>
      </c>
      <c r="J162" s="3">
        <v>40</v>
      </c>
      <c r="K162" s="11"/>
      <c r="L162" s="7">
        <f t="shared" si="10"/>
        <v>0.66666666666666663</v>
      </c>
      <c r="M162" s="10">
        <f>SUM(H4:H162)</f>
        <v>17180</v>
      </c>
      <c r="N162" s="10">
        <f>SUM(I4:I162)</f>
        <v>12762</v>
      </c>
      <c r="O162" s="3"/>
    </row>
    <row r="163" spans="2:15" ht="17">
      <c r="B163" s="3" t="s">
        <v>176</v>
      </c>
      <c r="C163" s="3" t="s">
        <v>408</v>
      </c>
      <c r="D163" s="3">
        <v>305</v>
      </c>
      <c r="E163" s="3">
        <v>254</v>
      </c>
      <c r="F163" s="3">
        <v>450</v>
      </c>
      <c r="G163" s="3">
        <v>107</v>
      </c>
      <c r="H163" s="3">
        <f t="shared" si="13"/>
        <v>-343</v>
      </c>
      <c r="I163" s="8">
        <v>59</v>
      </c>
      <c r="J163" s="3">
        <v>35</v>
      </c>
      <c r="K163" s="11"/>
      <c r="L163" s="7">
        <f t="shared" si="10"/>
        <v>0.58333333333333337</v>
      </c>
      <c r="M163" s="10">
        <f>SUM(H4:H163)</f>
        <v>16837</v>
      </c>
      <c r="N163" s="10">
        <f>SUM(I4:I163)</f>
        <v>12821</v>
      </c>
      <c r="O163" s="3"/>
    </row>
    <row r="164" spans="2:15" ht="17">
      <c r="B164" s="3" t="s">
        <v>177</v>
      </c>
      <c r="C164" s="3" t="s">
        <v>329</v>
      </c>
      <c r="D164" s="3">
        <v>88</v>
      </c>
      <c r="E164" s="3" t="s">
        <v>391</v>
      </c>
      <c r="F164" s="3">
        <v>750</v>
      </c>
      <c r="G164" s="3">
        <v>729</v>
      </c>
      <c r="H164" s="3">
        <f t="shared" si="13"/>
        <v>-21</v>
      </c>
      <c r="I164" s="8">
        <v>57</v>
      </c>
      <c r="J164" s="3">
        <v>60</v>
      </c>
      <c r="K164" s="11"/>
      <c r="L164" s="7">
        <f t="shared" si="10"/>
        <v>1</v>
      </c>
      <c r="M164" s="10">
        <f>SUM(H4:H164)</f>
        <v>16816</v>
      </c>
      <c r="N164" s="10">
        <f>SUM(I4:I164)</f>
        <v>12878</v>
      </c>
      <c r="O164" s="3"/>
    </row>
    <row r="165" spans="2:15" ht="17">
      <c r="B165" s="3" t="s">
        <v>178</v>
      </c>
      <c r="C165" s="3" t="s">
        <v>382</v>
      </c>
      <c r="D165" s="3" t="s">
        <v>409</v>
      </c>
      <c r="E165" s="3" t="s">
        <v>385</v>
      </c>
      <c r="F165" s="3">
        <v>150</v>
      </c>
      <c r="G165" s="3">
        <v>394</v>
      </c>
      <c r="H165" s="3">
        <f t="shared" si="13"/>
        <v>244</v>
      </c>
      <c r="I165" s="8">
        <v>75</v>
      </c>
      <c r="J165" s="3">
        <v>30</v>
      </c>
      <c r="K165" s="11"/>
      <c r="L165" s="7">
        <f t="shared" si="10"/>
        <v>0.5</v>
      </c>
      <c r="M165" s="10">
        <f>SUM(H4:H165)</f>
        <v>17060</v>
      </c>
      <c r="N165" s="10">
        <f>SUM(I4:I165)</f>
        <v>12953</v>
      </c>
      <c r="O165" s="3"/>
    </row>
    <row r="166" spans="2:15" ht="17">
      <c r="B166" s="3" t="s">
        <v>179</v>
      </c>
      <c r="C166" s="3" t="s">
        <v>329</v>
      </c>
      <c r="D166" s="3">
        <v>39</v>
      </c>
      <c r="E166" s="3" t="s">
        <v>387</v>
      </c>
      <c r="F166" s="3">
        <v>150</v>
      </c>
      <c r="G166" s="3">
        <v>425</v>
      </c>
      <c r="H166" s="3">
        <f t="shared" si="13"/>
        <v>275</v>
      </c>
      <c r="I166" s="8">
        <v>16</v>
      </c>
      <c r="J166" s="3">
        <v>25</v>
      </c>
      <c r="K166" s="11"/>
      <c r="L166" s="7">
        <f t="shared" si="10"/>
        <v>0.41666666666666669</v>
      </c>
      <c r="M166" s="10">
        <f>SUM(H4:H166)</f>
        <v>17335</v>
      </c>
      <c r="N166" s="10">
        <f>SUM(I4:I166)</f>
        <v>12969</v>
      </c>
      <c r="O166" s="3"/>
    </row>
    <row r="167" spans="2:15" ht="17">
      <c r="B167" s="3" t="s">
        <v>180</v>
      </c>
      <c r="C167" s="3" t="s">
        <v>410</v>
      </c>
      <c r="D167" s="3">
        <v>313</v>
      </c>
      <c r="E167" s="3">
        <v>277</v>
      </c>
      <c r="F167" s="3">
        <v>500</v>
      </c>
      <c r="G167" s="3">
        <v>427</v>
      </c>
      <c r="H167" s="3">
        <f t="shared" si="13"/>
        <v>-73</v>
      </c>
      <c r="I167" s="8">
        <v>101</v>
      </c>
      <c r="J167" s="3">
        <v>40</v>
      </c>
      <c r="K167" s="11"/>
      <c r="L167" s="7">
        <f t="shared" si="10"/>
        <v>0.66666666666666663</v>
      </c>
      <c r="M167" s="10">
        <f>SUM(H4:H167)</f>
        <v>17262</v>
      </c>
      <c r="N167" s="10">
        <f>SUM(I4:I167)</f>
        <v>13070</v>
      </c>
      <c r="O167" s="3"/>
    </row>
    <row r="168" spans="2:15" ht="17">
      <c r="B168" s="3" t="s">
        <v>181</v>
      </c>
      <c r="C168" s="3" t="s">
        <v>329</v>
      </c>
      <c r="D168" s="3">
        <v>28</v>
      </c>
      <c r="E168" s="3" t="s">
        <v>387</v>
      </c>
      <c r="F168" s="3">
        <v>1050</v>
      </c>
      <c r="G168" s="3">
        <v>136</v>
      </c>
      <c r="H168" s="3">
        <f t="shared" si="13"/>
        <v>-914</v>
      </c>
      <c r="I168" s="8">
        <v>16</v>
      </c>
      <c r="J168" s="3">
        <v>65</v>
      </c>
      <c r="K168" s="11"/>
      <c r="L168" s="7">
        <f t="shared" si="10"/>
        <v>1.0833333333333333</v>
      </c>
      <c r="M168" s="10">
        <f>SUM(H4:H168)</f>
        <v>16348</v>
      </c>
      <c r="N168" s="10">
        <f>SUM(I4:I168)</f>
        <v>13086</v>
      </c>
      <c r="O168" s="3"/>
    </row>
    <row r="169" spans="2:15" ht="17">
      <c r="B169" s="3" t="s">
        <v>182</v>
      </c>
      <c r="C169" s="3" t="s">
        <v>329</v>
      </c>
      <c r="D169" s="3">
        <v>41</v>
      </c>
      <c r="E169" s="3" t="s">
        <v>391</v>
      </c>
      <c r="F169" s="3">
        <v>650</v>
      </c>
      <c r="G169" s="3">
        <v>99</v>
      </c>
      <c r="H169" s="3">
        <f t="shared" si="13"/>
        <v>-551</v>
      </c>
      <c r="I169" s="8">
        <v>54</v>
      </c>
      <c r="J169" s="3">
        <v>40</v>
      </c>
      <c r="K169" s="11"/>
      <c r="L169" s="7">
        <f t="shared" si="10"/>
        <v>0.66666666666666663</v>
      </c>
      <c r="M169" s="10">
        <f>SUM(H4:H169)</f>
        <v>15797</v>
      </c>
      <c r="N169" s="10">
        <f>SUM(I4:I169)</f>
        <v>13140</v>
      </c>
      <c r="O169" s="3"/>
    </row>
    <row r="170" spans="2:15" ht="17">
      <c r="B170" s="3" t="s">
        <v>183</v>
      </c>
      <c r="C170" s="3" t="s">
        <v>329</v>
      </c>
      <c r="D170" s="3">
        <v>46</v>
      </c>
      <c r="E170" s="3" t="s">
        <v>387</v>
      </c>
      <c r="F170" s="3">
        <v>300</v>
      </c>
      <c r="G170" s="3">
        <v>4617</v>
      </c>
      <c r="H170" s="3">
        <f t="shared" si="13"/>
        <v>4317</v>
      </c>
      <c r="I170" s="8">
        <v>17</v>
      </c>
      <c r="J170" s="3">
        <v>120</v>
      </c>
      <c r="K170" s="11"/>
      <c r="L170" s="7">
        <f t="shared" ref="L170:L207" si="14">J170/60</f>
        <v>2</v>
      </c>
      <c r="M170" s="10">
        <f>SUM(H4:H170)</f>
        <v>20114</v>
      </c>
      <c r="N170" s="10">
        <f>SUM(I4:I170)</f>
        <v>13157</v>
      </c>
      <c r="O170" s="3"/>
    </row>
    <row r="171" spans="2:15" ht="17">
      <c r="B171" s="3" t="s">
        <v>184</v>
      </c>
      <c r="C171" s="3" t="s">
        <v>408</v>
      </c>
      <c r="D171" s="3">
        <v>416</v>
      </c>
      <c r="E171" s="3">
        <v>114</v>
      </c>
      <c r="F171" s="3">
        <v>200</v>
      </c>
      <c r="G171" s="3">
        <v>109</v>
      </c>
      <c r="H171" s="3">
        <f t="shared" si="13"/>
        <v>-91</v>
      </c>
      <c r="I171" s="8">
        <v>48</v>
      </c>
      <c r="J171" s="3">
        <v>30</v>
      </c>
      <c r="K171" s="11"/>
      <c r="L171" s="7">
        <f t="shared" si="14"/>
        <v>0.5</v>
      </c>
      <c r="M171" s="10">
        <f>SUM(H4:H171)</f>
        <v>20023</v>
      </c>
      <c r="N171" s="10">
        <f>SUM(I4:I171)</f>
        <v>13205</v>
      </c>
      <c r="O171" s="3"/>
    </row>
    <row r="172" spans="2:15" ht="17">
      <c r="B172" s="3" t="s">
        <v>185</v>
      </c>
      <c r="C172" s="3" t="s">
        <v>329</v>
      </c>
      <c r="D172" s="3">
        <v>330</v>
      </c>
      <c r="E172" s="3" t="s">
        <v>381</v>
      </c>
      <c r="F172" s="3">
        <v>100</v>
      </c>
      <c r="G172" s="3">
        <v>672</v>
      </c>
      <c r="H172" s="3">
        <f t="shared" si="13"/>
        <v>572</v>
      </c>
      <c r="I172" s="8">
        <v>43</v>
      </c>
      <c r="J172" s="3">
        <v>30</v>
      </c>
      <c r="K172" s="11"/>
      <c r="L172" s="7">
        <f t="shared" si="14"/>
        <v>0.5</v>
      </c>
      <c r="M172" s="10">
        <f>SUM(H4:H172)</f>
        <v>20595</v>
      </c>
      <c r="N172" s="10">
        <f>SUM(I4:I172)</f>
        <v>13248</v>
      </c>
      <c r="O172" s="3"/>
    </row>
    <row r="173" spans="2:15" ht="17">
      <c r="B173" s="3" t="s">
        <v>186</v>
      </c>
      <c r="C173" s="3" t="s">
        <v>411</v>
      </c>
      <c r="D173" s="3">
        <v>655</v>
      </c>
      <c r="E173" s="3">
        <v>0</v>
      </c>
      <c r="F173" s="3">
        <v>100</v>
      </c>
      <c r="G173" s="3">
        <v>91</v>
      </c>
      <c r="H173" s="3">
        <f t="shared" si="13"/>
        <v>-9</v>
      </c>
      <c r="I173" s="8">
        <v>49</v>
      </c>
      <c r="J173" s="3">
        <v>10</v>
      </c>
      <c r="K173" s="11"/>
      <c r="L173" s="7">
        <f t="shared" si="14"/>
        <v>0.16666666666666666</v>
      </c>
      <c r="M173" s="10">
        <f>SUM(H4:H173)</f>
        <v>20586</v>
      </c>
      <c r="N173" s="10">
        <f>SUM(I4:I173)</f>
        <v>13297</v>
      </c>
      <c r="O173" s="3"/>
    </row>
    <row r="174" spans="2:15" ht="17">
      <c r="B174" s="3" t="s">
        <v>187</v>
      </c>
      <c r="C174" s="3" t="s">
        <v>329</v>
      </c>
      <c r="D174" s="3">
        <v>285</v>
      </c>
      <c r="E174" s="3" t="s">
        <v>381</v>
      </c>
      <c r="F174" s="3">
        <v>100</v>
      </c>
      <c r="G174" s="3">
        <v>83</v>
      </c>
      <c r="H174" s="3">
        <f t="shared" si="13"/>
        <v>-17</v>
      </c>
      <c r="I174" s="8">
        <v>25</v>
      </c>
      <c r="J174" s="3">
        <v>10</v>
      </c>
      <c r="K174" s="11"/>
      <c r="L174" s="7">
        <f t="shared" si="14"/>
        <v>0.16666666666666666</v>
      </c>
      <c r="M174" s="10">
        <f>SUM(H4:H174)</f>
        <v>20569</v>
      </c>
      <c r="N174" s="10">
        <f>SUM(I4:I174)</f>
        <v>13322</v>
      </c>
      <c r="O174" s="3"/>
    </row>
    <row r="175" spans="2:15" ht="17">
      <c r="B175" s="3" t="s">
        <v>188</v>
      </c>
      <c r="C175" s="3" t="s">
        <v>389</v>
      </c>
      <c r="D175" s="3">
        <v>316</v>
      </c>
      <c r="E175" s="3">
        <v>373</v>
      </c>
      <c r="F175" s="3">
        <v>750</v>
      </c>
      <c r="G175" s="3">
        <v>212</v>
      </c>
      <c r="H175" s="3">
        <f t="shared" si="13"/>
        <v>-538</v>
      </c>
      <c r="I175" s="8">
        <v>150</v>
      </c>
      <c r="J175" s="3">
        <v>70</v>
      </c>
      <c r="K175" s="11"/>
      <c r="L175" s="7">
        <f t="shared" si="14"/>
        <v>1.1666666666666667</v>
      </c>
      <c r="M175" s="10">
        <f>SUM(H4:H175)</f>
        <v>20031</v>
      </c>
      <c r="N175" s="10">
        <f>SUM(I4:I175)</f>
        <v>13472</v>
      </c>
      <c r="O175" s="3"/>
    </row>
    <row r="176" spans="2:15" ht="17">
      <c r="B176" s="3" t="s">
        <v>189</v>
      </c>
      <c r="C176" s="3" t="s">
        <v>329</v>
      </c>
      <c r="D176" s="3">
        <v>258</v>
      </c>
      <c r="E176" s="3">
        <v>117</v>
      </c>
      <c r="F176" s="3">
        <v>200</v>
      </c>
      <c r="G176" s="3">
        <v>423</v>
      </c>
      <c r="H176" s="3">
        <f t="shared" si="13"/>
        <v>223</v>
      </c>
      <c r="I176" s="8">
        <v>68</v>
      </c>
      <c r="J176" s="3">
        <v>30</v>
      </c>
      <c r="K176" s="11"/>
      <c r="L176" s="7">
        <f t="shared" si="14"/>
        <v>0.5</v>
      </c>
      <c r="M176" s="10">
        <f>SUM(H4:H176)</f>
        <v>20254</v>
      </c>
      <c r="N176" s="10">
        <f>SUM(I4:I176)</f>
        <v>13540</v>
      </c>
      <c r="O176" s="3"/>
    </row>
    <row r="177" spans="2:15" ht="17">
      <c r="B177" s="3" t="s">
        <v>190</v>
      </c>
      <c r="C177" s="3" t="s">
        <v>329</v>
      </c>
      <c r="D177" s="3">
        <v>45</v>
      </c>
      <c r="E177" s="3" t="s">
        <v>387</v>
      </c>
      <c r="F177" s="3">
        <v>900</v>
      </c>
      <c r="G177" s="3">
        <v>5182</v>
      </c>
      <c r="H177" s="3">
        <f t="shared" si="13"/>
        <v>4282</v>
      </c>
      <c r="I177" s="8">
        <v>17</v>
      </c>
      <c r="J177" s="3">
        <v>120</v>
      </c>
      <c r="K177" s="11"/>
      <c r="L177" s="7">
        <f t="shared" si="14"/>
        <v>2</v>
      </c>
      <c r="M177" s="10">
        <f>SUM(H4:H177)</f>
        <v>24536</v>
      </c>
      <c r="N177" s="10">
        <f>SUM(I4:I177)</f>
        <v>13557</v>
      </c>
      <c r="O177" s="3"/>
    </row>
    <row r="178" spans="2:15" ht="17">
      <c r="B178" s="3" t="s">
        <v>191</v>
      </c>
      <c r="C178" s="3" t="s">
        <v>382</v>
      </c>
      <c r="D178" s="3" t="s">
        <v>412</v>
      </c>
      <c r="E178" s="3" t="s">
        <v>385</v>
      </c>
      <c r="F178" s="3">
        <v>1100</v>
      </c>
      <c r="G178" s="3">
        <v>1216</v>
      </c>
      <c r="H178" s="3">
        <f t="shared" si="13"/>
        <v>116</v>
      </c>
      <c r="I178" s="8">
        <v>75</v>
      </c>
      <c r="J178" s="3">
        <v>70</v>
      </c>
      <c r="K178" s="11"/>
      <c r="L178" s="7">
        <f t="shared" si="14"/>
        <v>1.1666666666666667</v>
      </c>
      <c r="M178" s="10">
        <f>SUM(H4:H178)</f>
        <v>24652</v>
      </c>
      <c r="N178" s="10">
        <f>SUM(I4:I178)</f>
        <v>13632</v>
      </c>
      <c r="O178" s="3"/>
    </row>
    <row r="179" spans="2:15" ht="17">
      <c r="B179" s="3" t="s">
        <v>192</v>
      </c>
      <c r="C179" s="3" t="s">
        <v>329</v>
      </c>
      <c r="D179" s="3">
        <v>151</v>
      </c>
      <c r="E179" s="3" t="s">
        <v>387</v>
      </c>
      <c r="F179" s="3">
        <v>350</v>
      </c>
      <c r="G179" s="3">
        <v>908</v>
      </c>
      <c r="H179" s="3">
        <f t="shared" si="13"/>
        <v>558</v>
      </c>
      <c r="I179" s="8">
        <v>26</v>
      </c>
      <c r="J179" s="3">
        <v>40</v>
      </c>
      <c r="K179" s="11"/>
      <c r="L179" s="7">
        <f t="shared" si="14"/>
        <v>0.66666666666666663</v>
      </c>
      <c r="M179" s="10">
        <f>SUM(H4:H179)</f>
        <v>25210</v>
      </c>
      <c r="N179" s="10">
        <f>SUM(I4:I179)</f>
        <v>13658</v>
      </c>
      <c r="O179" s="3"/>
    </row>
    <row r="180" spans="2:15" ht="17">
      <c r="B180" s="3" t="s">
        <v>193</v>
      </c>
      <c r="C180" s="3" t="s">
        <v>392</v>
      </c>
      <c r="D180" s="3">
        <v>154</v>
      </c>
      <c r="E180" s="3">
        <v>492</v>
      </c>
      <c r="F180" s="3">
        <v>450</v>
      </c>
      <c r="G180" s="3">
        <v>127</v>
      </c>
      <c r="H180" s="3">
        <f t="shared" si="13"/>
        <v>-323</v>
      </c>
      <c r="I180" s="8">
        <v>73</v>
      </c>
      <c r="J180" s="3">
        <v>50</v>
      </c>
      <c r="K180" s="11"/>
      <c r="L180" s="7">
        <f t="shared" si="14"/>
        <v>0.83333333333333337</v>
      </c>
      <c r="M180" s="10">
        <f>SUM(H4:H180)</f>
        <v>24887</v>
      </c>
      <c r="N180" s="10">
        <f>SUM(I4:I180)</f>
        <v>13731</v>
      </c>
      <c r="O180" s="3"/>
    </row>
    <row r="181" spans="2:15" ht="17">
      <c r="B181" s="3" t="s">
        <v>194</v>
      </c>
      <c r="C181" s="3" t="s">
        <v>413</v>
      </c>
      <c r="D181" s="3">
        <v>543</v>
      </c>
      <c r="E181" s="3">
        <v>0</v>
      </c>
      <c r="F181" s="3">
        <v>350</v>
      </c>
      <c r="G181" s="3">
        <v>82</v>
      </c>
      <c r="H181" s="3">
        <f>G181-F181</f>
        <v>-268</v>
      </c>
      <c r="I181" s="8">
        <v>94</v>
      </c>
      <c r="J181" s="3">
        <v>45</v>
      </c>
      <c r="K181" s="11"/>
      <c r="L181" s="7">
        <f t="shared" si="14"/>
        <v>0.75</v>
      </c>
      <c r="M181" s="10">
        <f>SUM(H4:H181)</f>
        <v>24619</v>
      </c>
      <c r="N181" s="10">
        <f>SUM(I4:I181)</f>
        <v>13825</v>
      </c>
      <c r="O181" s="3"/>
    </row>
    <row r="182" spans="2:15" ht="17">
      <c r="B182" s="3" t="s">
        <v>195</v>
      </c>
      <c r="C182" s="3" t="s">
        <v>329</v>
      </c>
      <c r="D182" s="3">
        <v>188</v>
      </c>
      <c r="E182" s="3" t="s">
        <v>387</v>
      </c>
      <c r="F182" s="3">
        <v>1200</v>
      </c>
      <c r="G182" s="3">
        <v>463</v>
      </c>
      <c r="H182" s="3">
        <f t="shared" ref="H182:H207" si="15">G182-F182</f>
        <v>-737</v>
      </c>
      <c r="I182" s="8">
        <v>31</v>
      </c>
      <c r="J182" s="3">
        <v>80</v>
      </c>
      <c r="K182" s="11"/>
      <c r="L182" s="7">
        <f t="shared" si="14"/>
        <v>1.3333333333333333</v>
      </c>
      <c r="M182" s="10">
        <f>SUM(H4:H182)</f>
        <v>23882</v>
      </c>
      <c r="N182" s="10">
        <f>SUM(I4:I182)</f>
        <v>13856</v>
      </c>
      <c r="O182" s="3"/>
    </row>
    <row r="183" spans="2:15" ht="17">
      <c r="B183" s="3" t="s">
        <v>196</v>
      </c>
      <c r="C183" s="3" t="s">
        <v>406</v>
      </c>
      <c r="D183" s="3">
        <v>386</v>
      </c>
      <c r="E183" s="3">
        <v>232</v>
      </c>
      <c r="F183" s="3">
        <v>150</v>
      </c>
      <c r="G183" s="3">
        <v>664</v>
      </c>
      <c r="H183" s="3">
        <f t="shared" si="15"/>
        <v>514</v>
      </c>
      <c r="I183" s="8">
        <v>91</v>
      </c>
      <c r="J183" s="3">
        <v>50</v>
      </c>
      <c r="K183" s="11"/>
      <c r="L183" s="7">
        <f t="shared" si="14"/>
        <v>0.83333333333333337</v>
      </c>
      <c r="M183" s="10">
        <f>SUM(H4:H183)</f>
        <v>24396</v>
      </c>
      <c r="N183" s="10">
        <f>SUM(I4:I183)</f>
        <v>13947</v>
      </c>
      <c r="O183" s="3"/>
    </row>
    <row r="184" spans="2:15" ht="17">
      <c r="B184" s="3" t="s">
        <v>197</v>
      </c>
      <c r="C184" s="3" t="s">
        <v>394</v>
      </c>
      <c r="D184" s="3">
        <v>604</v>
      </c>
      <c r="E184" s="3">
        <v>0</v>
      </c>
      <c r="F184" s="3">
        <v>400</v>
      </c>
      <c r="G184" s="3">
        <v>418</v>
      </c>
      <c r="H184" s="3">
        <f t="shared" si="15"/>
        <v>18</v>
      </c>
      <c r="I184" s="8">
        <v>134</v>
      </c>
      <c r="J184" s="3">
        <v>40</v>
      </c>
      <c r="K184" s="11"/>
      <c r="L184" s="7">
        <f t="shared" si="14"/>
        <v>0.66666666666666663</v>
      </c>
      <c r="M184" s="10">
        <f>SUM(H4:H184)</f>
        <v>24414</v>
      </c>
      <c r="N184" s="10">
        <f>SUM(I4:I184)</f>
        <v>14081</v>
      </c>
      <c r="O184" s="3"/>
    </row>
    <row r="185" spans="2:15" ht="17">
      <c r="B185" s="3" t="s">
        <v>198</v>
      </c>
      <c r="C185" s="3" t="s">
        <v>382</v>
      </c>
      <c r="D185" s="3">
        <v>328</v>
      </c>
      <c r="E185" s="3">
        <v>623</v>
      </c>
      <c r="F185" s="3">
        <v>250</v>
      </c>
      <c r="G185" s="3">
        <v>1345</v>
      </c>
      <c r="H185" s="3">
        <f t="shared" si="15"/>
        <v>1095</v>
      </c>
      <c r="I185" s="8">
        <v>93</v>
      </c>
      <c r="J185" s="3">
        <v>120</v>
      </c>
      <c r="K185" s="11"/>
      <c r="L185" s="7">
        <f t="shared" si="14"/>
        <v>2</v>
      </c>
      <c r="M185" s="10">
        <f>SUM(H4:H185)</f>
        <v>25509</v>
      </c>
      <c r="N185" s="10">
        <f>SUM(I4:I185)</f>
        <v>14174</v>
      </c>
      <c r="O185" s="3"/>
    </row>
    <row r="186" spans="2:15" ht="17">
      <c r="B186" s="3" t="s">
        <v>199</v>
      </c>
      <c r="C186" s="3" t="s">
        <v>390</v>
      </c>
      <c r="D186" s="3">
        <v>281</v>
      </c>
      <c r="E186" s="3">
        <v>250</v>
      </c>
      <c r="F186" s="3">
        <v>700</v>
      </c>
      <c r="G186" s="3">
        <v>150</v>
      </c>
      <c r="H186" s="3">
        <f t="shared" si="15"/>
        <v>-550</v>
      </c>
      <c r="I186" s="8">
        <v>54</v>
      </c>
      <c r="J186" s="3">
        <v>50</v>
      </c>
      <c r="K186" s="11"/>
      <c r="L186" s="7">
        <f t="shared" si="14"/>
        <v>0.83333333333333337</v>
      </c>
      <c r="M186" s="10">
        <f>SUM(H4:H186)</f>
        <v>24959</v>
      </c>
      <c r="N186" s="10">
        <f>SUM(I4:I186)</f>
        <v>14228</v>
      </c>
      <c r="O186" s="3"/>
    </row>
    <row r="187" spans="2:15" ht="17">
      <c r="B187" s="3" t="s">
        <v>200</v>
      </c>
      <c r="C187" s="3" t="s">
        <v>329</v>
      </c>
      <c r="D187" s="3">
        <v>32</v>
      </c>
      <c r="E187" s="3" t="s">
        <v>395</v>
      </c>
      <c r="F187" s="3">
        <v>150</v>
      </c>
      <c r="G187" s="3">
        <v>526</v>
      </c>
      <c r="H187" s="3">
        <f t="shared" si="15"/>
        <v>376</v>
      </c>
      <c r="I187" s="8">
        <v>108</v>
      </c>
      <c r="J187" s="3">
        <v>40</v>
      </c>
      <c r="K187" s="11"/>
      <c r="L187" s="7">
        <f t="shared" si="14"/>
        <v>0.66666666666666663</v>
      </c>
      <c r="M187" s="10">
        <f>SUM(H4:H187)</f>
        <v>25335</v>
      </c>
      <c r="N187" s="10">
        <f>SUM(I4:I187)</f>
        <v>14336</v>
      </c>
      <c r="O187" s="3"/>
    </row>
    <row r="188" spans="2:15" ht="17">
      <c r="B188" s="3" t="s">
        <v>201</v>
      </c>
      <c r="C188" s="3" t="s">
        <v>329</v>
      </c>
      <c r="D188" s="3">
        <v>237</v>
      </c>
      <c r="E188" s="3" t="s">
        <v>391</v>
      </c>
      <c r="F188" s="3">
        <v>1750</v>
      </c>
      <c r="G188" s="3">
        <v>541</v>
      </c>
      <c r="H188" s="3">
        <f t="shared" si="15"/>
        <v>-1209</v>
      </c>
      <c r="I188" s="8">
        <v>77</v>
      </c>
      <c r="J188" s="3">
        <v>110</v>
      </c>
      <c r="K188" s="11"/>
      <c r="L188" s="7">
        <f t="shared" si="14"/>
        <v>1.8333333333333333</v>
      </c>
      <c r="M188" s="10">
        <f>SUM(H4:H188)</f>
        <v>24126</v>
      </c>
      <c r="N188" s="10">
        <f>SUM(I4:I188)</f>
        <v>14413</v>
      </c>
      <c r="O188" s="3"/>
    </row>
    <row r="189" spans="2:15" ht="17">
      <c r="B189" s="3" t="s">
        <v>202</v>
      </c>
      <c r="C189" s="3" t="s">
        <v>329</v>
      </c>
      <c r="D189" s="3">
        <v>46</v>
      </c>
      <c r="E189" s="3" t="s">
        <v>391</v>
      </c>
      <c r="F189" s="3">
        <v>400</v>
      </c>
      <c r="G189" s="3">
        <v>386</v>
      </c>
      <c r="H189" s="3">
        <f t="shared" si="15"/>
        <v>-14</v>
      </c>
      <c r="I189" s="8">
        <v>54</v>
      </c>
      <c r="J189" s="3">
        <v>35</v>
      </c>
      <c r="K189" s="11"/>
      <c r="L189" s="7">
        <f t="shared" si="14"/>
        <v>0.58333333333333337</v>
      </c>
      <c r="M189" s="10">
        <f>SUM(H4:H189)</f>
        <v>24112</v>
      </c>
      <c r="N189" s="10">
        <f>SUM(I4:I189)</f>
        <v>14467</v>
      </c>
      <c r="O189" s="3"/>
    </row>
    <row r="190" spans="2:15" ht="17">
      <c r="B190" s="3" t="s">
        <v>203</v>
      </c>
      <c r="C190" s="3" t="s">
        <v>414</v>
      </c>
      <c r="D190" s="3">
        <v>748</v>
      </c>
      <c r="E190" s="3">
        <v>0</v>
      </c>
      <c r="F190" s="3">
        <v>300</v>
      </c>
      <c r="G190" s="3">
        <v>233</v>
      </c>
      <c r="H190" s="3">
        <f t="shared" si="15"/>
        <v>-67</v>
      </c>
      <c r="I190" s="8">
        <v>249</v>
      </c>
      <c r="J190" s="3">
        <v>25</v>
      </c>
      <c r="K190" s="11"/>
      <c r="L190" s="7">
        <f t="shared" si="14"/>
        <v>0.41666666666666669</v>
      </c>
      <c r="M190" s="10">
        <f>SUM(H4:H190)</f>
        <v>24045</v>
      </c>
      <c r="N190" s="10">
        <f>SUM(I4:I190)</f>
        <v>14716</v>
      </c>
      <c r="O190" s="3"/>
    </row>
    <row r="191" spans="2:15" ht="17">
      <c r="B191" s="3" t="s">
        <v>204</v>
      </c>
      <c r="C191" s="3" t="s">
        <v>402</v>
      </c>
      <c r="D191" s="3">
        <v>425</v>
      </c>
      <c r="E191" s="3">
        <v>0</v>
      </c>
      <c r="F191" s="3">
        <v>50</v>
      </c>
      <c r="G191" s="3">
        <v>399</v>
      </c>
      <c r="H191" s="3">
        <f t="shared" si="15"/>
        <v>349</v>
      </c>
      <c r="I191" s="8">
        <v>33</v>
      </c>
      <c r="J191" s="3">
        <v>35</v>
      </c>
      <c r="K191" s="11"/>
      <c r="L191" s="7">
        <f t="shared" si="14"/>
        <v>0.58333333333333337</v>
      </c>
      <c r="M191" s="10">
        <f>SUM(H4:H191)</f>
        <v>24394</v>
      </c>
      <c r="N191" s="10">
        <f>SUM(I4:I191)</f>
        <v>14749</v>
      </c>
      <c r="O191" s="3"/>
    </row>
    <row r="192" spans="2:15" ht="17">
      <c r="B192" s="3" t="s">
        <v>205</v>
      </c>
      <c r="C192" s="3" t="s">
        <v>392</v>
      </c>
      <c r="D192" s="3">
        <v>504</v>
      </c>
      <c r="E192" s="3">
        <v>69</v>
      </c>
      <c r="F192" s="3">
        <v>750</v>
      </c>
      <c r="G192" s="3">
        <v>305</v>
      </c>
      <c r="H192" s="3">
        <f t="shared" si="15"/>
        <v>-445</v>
      </c>
      <c r="I192" s="8">
        <v>41</v>
      </c>
      <c r="J192" s="3">
        <v>50</v>
      </c>
      <c r="K192" s="11"/>
      <c r="L192" s="7">
        <f t="shared" si="14"/>
        <v>0.83333333333333337</v>
      </c>
      <c r="M192" s="10">
        <f>SUM(H4:H192)</f>
        <v>23949</v>
      </c>
      <c r="N192" s="10">
        <f>SUM(I4:I192)</f>
        <v>14790</v>
      </c>
      <c r="O192" s="3"/>
    </row>
    <row r="193" spans="2:15" ht="17">
      <c r="B193" s="3" t="s">
        <v>206</v>
      </c>
      <c r="C193" s="3" t="s">
        <v>382</v>
      </c>
      <c r="D193" s="3">
        <v>449</v>
      </c>
      <c r="E193" s="3" t="s">
        <v>415</v>
      </c>
      <c r="F193" s="3">
        <v>335</v>
      </c>
      <c r="G193" s="3">
        <v>305</v>
      </c>
      <c r="H193" s="3">
        <f t="shared" si="15"/>
        <v>-30</v>
      </c>
      <c r="I193" s="8">
        <v>59</v>
      </c>
      <c r="J193" s="3">
        <v>40</v>
      </c>
      <c r="K193" s="11"/>
      <c r="L193" s="7">
        <f t="shared" si="14"/>
        <v>0.66666666666666663</v>
      </c>
      <c r="M193" s="10">
        <f>SUM(H4:H193)</f>
        <v>23919</v>
      </c>
      <c r="N193" s="10">
        <f>SUM(I4:I193)</f>
        <v>14849</v>
      </c>
      <c r="O193" s="3"/>
    </row>
    <row r="194" spans="2:15" ht="17">
      <c r="B194" s="3" t="s">
        <v>207</v>
      </c>
      <c r="C194" s="3" t="s">
        <v>390</v>
      </c>
      <c r="D194" s="3">
        <v>512</v>
      </c>
      <c r="E194" s="3">
        <v>0</v>
      </c>
      <c r="F194" s="3">
        <v>600</v>
      </c>
      <c r="G194" s="3">
        <v>106</v>
      </c>
      <c r="H194" s="3">
        <f t="shared" si="15"/>
        <v>-494</v>
      </c>
      <c r="I194" s="8">
        <v>42</v>
      </c>
      <c r="J194" s="3">
        <v>45</v>
      </c>
      <c r="K194" s="11"/>
      <c r="L194" s="7">
        <f t="shared" si="14"/>
        <v>0.75</v>
      </c>
      <c r="M194" s="10">
        <f>SUM(H4:H194)</f>
        <v>23425</v>
      </c>
      <c r="N194" s="10">
        <f>SUM(I4:I194)</f>
        <v>14891</v>
      </c>
      <c r="O194" s="3"/>
    </row>
    <row r="195" spans="2:15" ht="17">
      <c r="B195" s="3" t="s">
        <v>208</v>
      </c>
      <c r="C195" s="3" t="s">
        <v>416</v>
      </c>
      <c r="D195" s="3">
        <v>407</v>
      </c>
      <c r="E195" s="3">
        <v>213</v>
      </c>
      <c r="F195" s="3">
        <v>650</v>
      </c>
      <c r="G195" s="3">
        <v>613</v>
      </c>
      <c r="H195" s="3">
        <f t="shared" si="15"/>
        <v>-37</v>
      </c>
      <c r="I195" s="8">
        <v>26</v>
      </c>
      <c r="J195" s="3">
        <v>40</v>
      </c>
      <c r="K195" s="11"/>
      <c r="L195" s="7">
        <f t="shared" si="14"/>
        <v>0.66666666666666663</v>
      </c>
      <c r="M195" s="10">
        <f>SUM(H4:H195)</f>
        <v>23388</v>
      </c>
      <c r="N195" s="10">
        <f>SUM(I4:I195)</f>
        <v>14917</v>
      </c>
      <c r="O195" s="3"/>
    </row>
    <row r="196" spans="2:15" ht="17">
      <c r="B196" s="3" t="s">
        <v>209</v>
      </c>
      <c r="C196" s="3" t="s">
        <v>329</v>
      </c>
      <c r="D196" s="3">
        <v>84</v>
      </c>
      <c r="E196" s="3" t="s">
        <v>391</v>
      </c>
      <c r="F196" s="3">
        <v>250</v>
      </c>
      <c r="G196" s="3">
        <v>468</v>
      </c>
      <c r="H196" s="3">
        <f t="shared" si="15"/>
        <v>218</v>
      </c>
      <c r="I196" s="8">
        <v>54</v>
      </c>
      <c r="J196" s="3">
        <v>30</v>
      </c>
      <c r="K196" s="11"/>
      <c r="L196" s="7">
        <f t="shared" si="14"/>
        <v>0.5</v>
      </c>
      <c r="M196" s="10">
        <f>SUM(H4:H196)</f>
        <v>23606</v>
      </c>
      <c r="N196" s="10">
        <f>SUM(I4:I196)</f>
        <v>14971</v>
      </c>
      <c r="O196" s="3"/>
    </row>
    <row r="197" spans="2:15" ht="17">
      <c r="B197" s="3" t="s">
        <v>210</v>
      </c>
      <c r="C197" s="3" t="s">
        <v>382</v>
      </c>
      <c r="D197" s="3">
        <v>119</v>
      </c>
      <c r="E197" s="3">
        <v>725</v>
      </c>
      <c r="F197" s="3">
        <v>750</v>
      </c>
      <c r="G197" s="3">
        <v>856</v>
      </c>
      <c r="H197" s="3">
        <f t="shared" si="15"/>
        <v>106</v>
      </c>
      <c r="I197" s="8">
        <v>64</v>
      </c>
      <c r="J197" s="3">
        <v>50</v>
      </c>
      <c r="K197" s="11"/>
      <c r="L197" s="7">
        <f t="shared" si="14"/>
        <v>0.83333333333333337</v>
      </c>
      <c r="M197" s="10">
        <f>SUM(H4:H197)</f>
        <v>23712</v>
      </c>
      <c r="N197" s="10">
        <f>SUM(I4:I197)</f>
        <v>15035</v>
      </c>
      <c r="O197" s="3"/>
    </row>
    <row r="198" spans="2:15" ht="17">
      <c r="B198" s="3" t="s">
        <v>211</v>
      </c>
      <c r="C198" s="3" t="s">
        <v>382</v>
      </c>
      <c r="D198" s="3" t="s">
        <v>417</v>
      </c>
      <c r="E198" s="3" t="s">
        <v>385</v>
      </c>
      <c r="F198" s="3">
        <v>750</v>
      </c>
      <c r="G198" s="3">
        <v>256</v>
      </c>
      <c r="H198" s="3">
        <f t="shared" si="15"/>
        <v>-494</v>
      </c>
      <c r="I198" s="8">
        <v>52</v>
      </c>
      <c r="J198" s="3">
        <v>45</v>
      </c>
      <c r="K198" s="11"/>
      <c r="L198" s="7">
        <f t="shared" si="14"/>
        <v>0.75</v>
      </c>
      <c r="M198" s="10">
        <f>SUM(H4:H198)</f>
        <v>23218</v>
      </c>
      <c r="N198" s="10">
        <f>SUM(I4:I198)</f>
        <v>15087</v>
      </c>
      <c r="O198" s="3"/>
    </row>
    <row r="199" spans="2:15" ht="17">
      <c r="B199" s="3" t="s">
        <v>212</v>
      </c>
      <c r="C199" s="3" t="s">
        <v>329</v>
      </c>
      <c r="D199" s="3">
        <v>396</v>
      </c>
      <c r="E199" s="3" t="s">
        <v>396</v>
      </c>
      <c r="F199" s="3">
        <v>650</v>
      </c>
      <c r="G199" s="3">
        <v>173</v>
      </c>
      <c r="H199" s="3">
        <f t="shared" si="15"/>
        <v>-477</v>
      </c>
      <c r="I199" s="8">
        <v>79</v>
      </c>
      <c r="J199" s="3">
        <v>45</v>
      </c>
      <c r="K199" s="11"/>
      <c r="L199" s="7">
        <f t="shared" si="14"/>
        <v>0.75</v>
      </c>
      <c r="M199" s="10">
        <f>SUM(H4:H199)</f>
        <v>22741</v>
      </c>
      <c r="N199" s="10">
        <f>SUM(I4:I199)</f>
        <v>15166</v>
      </c>
      <c r="O199" s="3"/>
    </row>
    <row r="200" spans="2:15" ht="17">
      <c r="B200" s="3" t="s">
        <v>213</v>
      </c>
      <c r="C200" s="3" t="s">
        <v>329</v>
      </c>
      <c r="D200" s="3">
        <v>37</v>
      </c>
      <c r="E200" s="3" t="s">
        <v>387</v>
      </c>
      <c r="F200" s="3">
        <v>400</v>
      </c>
      <c r="G200" s="3">
        <v>507</v>
      </c>
      <c r="H200" s="3">
        <f t="shared" si="15"/>
        <v>107</v>
      </c>
      <c r="I200" s="8">
        <v>16</v>
      </c>
      <c r="J200" s="3">
        <v>45</v>
      </c>
      <c r="K200" s="11"/>
      <c r="L200" s="7">
        <f t="shared" si="14"/>
        <v>0.75</v>
      </c>
      <c r="M200" s="10">
        <f>SUM(H4:H200)</f>
        <v>22848</v>
      </c>
      <c r="N200" s="10">
        <f>SUM(I4:I200)</f>
        <v>15182</v>
      </c>
      <c r="O200" s="3"/>
    </row>
    <row r="201" spans="2:15" ht="17">
      <c r="B201" s="3" t="s">
        <v>214</v>
      </c>
      <c r="C201" s="3" t="s">
        <v>392</v>
      </c>
      <c r="D201" s="3">
        <v>202</v>
      </c>
      <c r="E201" s="3">
        <v>382</v>
      </c>
      <c r="F201" s="3">
        <v>100</v>
      </c>
      <c r="G201" s="3">
        <v>133</v>
      </c>
      <c r="H201" s="3">
        <f t="shared" si="15"/>
        <v>33</v>
      </c>
      <c r="I201" s="8">
        <v>49</v>
      </c>
      <c r="J201" s="3">
        <v>15</v>
      </c>
      <c r="K201" s="11"/>
      <c r="L201" s="7">
        <f t="shared" si="14"/>
        <v>0.25</v>
      </c>
      <c r="M201" s="10">
        <f>SUM(H4:H201)</f>
        <v>22881</v>
      </c>
      <c r="N201" s="10">
        <f>SUM(I4:I201)</f>
        <v>15231</v>
      </c>
      <c r="O201" s="3"/>
    </row>
    <row r="202" spans="2:15" ht="17">
      <c r="B202" s="3" t="s">
        <v>215</v>
      </c>
      <c r="C202" s="3" t="s">
        <v>329</v>
      </c>
      <c r="D202" s="3">
        <v>66</v>
      </c>
      <c r="E202" s="3" t="s">
        <v>387</v>
      </c>
      <c r="F202" s="3">
        <v>450</v>
      </c>
      <c r="G202" s="3">
        <v>1835</v>
      </c>
      <c r="H202" s="3">
        <f t="shared" si="15"/>
        <v>1385</v>
      </c>
      <c r="I202" s="8">
        <v>16</v>
      </c>
      <c r="J202" s="3">
        <v>50</v>
      </c>
      <c r="K202" s="11"/>
      <c r="L202" s="7">
        <f t="shared" si="14"/>
        <v>0.83333333333333337</v>
      </c>
      <c r="M202" s="10">
        <f>SUM(H4:H202)</f>
        <v>24266</v>
      </c>
      <c r="N202" s="10">
        <f>SUM(I4:I202)</f>
        <v>15247</v>
      </c>
      <c r="O202" s="3"/>
    </row>
    <row r="203" spans="2:15" ht="17">
      <c r="B203" s="3" t="s">
        <v>216</v>
      </c>
      <c r="C203" s="3" t="s">
        <v>329</v>
      </c>
      <c r="D203" s="3">
        <v>107</v>
      </c>
      <c r="E203" s="3" t="s">
        <v>387</v>
      </c>
      <c r="F203" s="3">
        <v>200</v>
      </c>
      <c r="G203" s="3">
        <v>346</v>
      </c>
      <c r="H203" s="3">
        <f t="shared" si="15"/>
        <v>146</v>
      </c>
      <c r="I203" s="8">
        <v>21</v>
      </c>
      <c r="J203" s="3">
        <v>30</v>
      </c>
      <c r="K203" s="11"/>
      <c r="L203" s="7">
        <f t="shared" si="14"/>
        <v>0.5</v>
      </c>
      <c r="M203" s="10">
        <f>SUM(H4:H203)</f>
        <v>24412</v>
      </c>
      <c r="N203" s="10">
        <f>SUM(I4:I203)</f>
        <v>15268</v>
      </c>
      <c r="O203" s="3"/>
    </row>
    <row r="204" spans="2:15" ht="17">
      <c r="B204" s="3" t="s">
        <v>217</v>
      </c>
      <c r="C204" s="3" t="s">
        <v>329</v>
      </c>
      <c r="D204" s="3">
        <v>84</v>
      </c>
      <c r="E204" s="3" t="s">
        <v>391</v>
      </c>
      <c r="F204" s="3">
        <v>200</v>
      </c>
      <c r="G204" s="3">
        <v>196</v>
      </c>
      <c r="H204" s="3">
        <f t="shared" si="15"/>
        <v>-4</v>
      </c>
      <c r="I204" s="8">
        <v>57</v>
      </c>
      <c r="J204" s="3">
        <v>15</v>
      </c>
      <c r="K204" s="11"/>
      <c r="L204" s="7">
        <f t="shared" si="14"/>
        <v>0.25</v>
      </c>
      <c r="M204" s="10">
        <f>SUM(H4:H204)</f>
        <v>24408</v>
      </c>
      <c r="N204" s="10">
        <f>SUM(I4:I204)</f>
        <v>15325</v>
      </c>
      <c r="O204" s="3"/>
    </row>
    <row r="205" spans="2:15" ht="17">
      <c r="B205" s="3" t="s">
        <v>218</v>
      </c>
      <c r="C205" s="3" t="s">
        <v>329</v>
      </c>
      <c r="D205" s="3">
        <v>65</v>
      </c>
      <c r="E205" s="3" t="s">
        <v>387</v>
      </c>
      <c r="F205" s="3">
        <v>200</v>
      </c>
      <c r="G205" s="3">
        <v>376</v>
      </c>
      <c r="H205" s="3">
        <f t="shared" si="15"/>
        <v>176</v>
      </c>
      <c r="I205" s="8">
        <v>18</v>
      </c>
      <c r="J205" s="3">
        <v>20</v>
      </c>
      <c r="K205" s="11"/>
      <c r="L205" s="7">
        <f t="shared" si="14"/>
        <v>0.33333333333333331</v>
      </c>
      <c r="M205" s="10">
        <f>SUM(H4:H205)</f>
        <v>24584</v>
      </c>
      <c r="N205" s="10">
        <f>SUM(I4:I205)</f>
        <v>15343</v>
      </c>
      <c r="O205" s="3"/>
    </row>
    <row r="206" spans="2:15" ht="17">
      <c r="B206" s="3" t="s">
        <v>219</v>
      </c>
      <c r="C206" s="3" t="s">
        <v>329</v>
      </c>
      <c r="D206" s="3">
        <v>99</v>
      </c>
      <c r="E206" s="3" t="s">
        <v>387</v>
      </c>
      <c r="F206" s="3">
        <v>300</v>
      </c>
      <c r="G206" s="3">
        <v>432</v>
      </c>
      <c r="H206" s="3">
        <f t="shared" si="15"/>
        <v>132</v>
      </c>
      <c r="I206" s="8">
        <v>21</v>
      </c>
      <c r="J206" s="3">
        <v>35</v>
      </c>
      <c r="K206" s="11"/>
      <c r="L206" s="7">
        <f t="shared" si="14"/>
        <v>0.58333333333333337</v>
      </c>
      <c r="M206" s="10">
        <f>SUM(H4:H206)</f>
        <v>24716</v>
      </c>
      <c r="N206" s="10">
        <f>SUM(I4:I206)</f>
        <v>15364</v>
      </c>
      <c r="O206" s="3"/>
    </row>
    <row r="207" spans="2:15" ht="17">
      <c r="B207" s="3" t="s">
        <v>220</v>
      </c>
      <c r="C207" s="3" t="s">
        <v>329</v>
      </c>
      <c r="D207" s="3">
        <v>337</v>
      </c>
      <c r="E207" s="3" t="s">
        <v>401</v>
      </c>
      <c r="F207" s="3">
        <v>100</v>
      </c>
      <c r="G207" s="3">
        <v>1484</v>
      </c>
      <c r="H207" s="3">
        <f t="shared" si="15"/>
        <v>1384</v>
      </c>
      <c r="I207" s="8">
        <v>49</v>
      </c>
      <c r="J207" s="3">
        <v>40</v>
      </c>
      <c r="K207" s="11"/>
      <c r="L207" s="7">
        <f t="shared" si="14"/>
        <v>0.66666666666666663</v>
      </c>
      <c r="M207" s="10">
        <f>SUM(H4:H207)</f>
        <v>26100</v>
      </c>
      <c r="N207" s="10">
        <f>SUM(I4:I207)</f>
        <v>15413</v>
      </c>
      <c r="O207" s="3"/>
    </row>
    <row r="208" spans="2:15" ht="17">
      <c r="B208" s="3" t="s">
        <v>221</v>
      </c>
      <c r="C208" s="3" t="s">
        <v>418</v>
      </c>
      <c r="D208" s="3">
        <v>293</v>
      </c>
      <c r="E208" s="3">
        <v>167</v>
      </c>
      <c r="F208" s="3">
        <v>350</v>
      </c>
      <c r="G208" s="3">
        <v>213</v>
      </c>
      <c r="H208" s="3">
        <f>G208-F208</f>
        <v>-137</v>
      </c>
      <c r="I208" s="8">
        <v>158</v>
      </c>
      <c r="J208" s="3">
        <v>25</v>
      </c>
      <c r="K208" s="11"/>
      <c r="L208" s="7">
        <f t="shared" ref="L208:L271" si="16">J208/60</f>
        <v>0.41666666666666669</v>
      </c>
      <c r="M208" s="10">
        <f>SUM(H4:H208)</f>
        <v>25963</v>
      </c>
      <c r="N208" s="10">
        <f>SUM(I4:I208)</f>
        <v>15571</v>
      </c>
      <c r="O208" s="3"/>
    </row>
    <row r="209" spans="2:15" ht="17">
      <c r="B209" s="3" t="s">
        <v>222</v>
      </c>
      <c r="C209" s="3" t="s">
        <v>394</v>
      </c>
      <c r="D209" s="3">
        <v>287</v>
      </c>
      <c r="E209" s="3">
        <v>329</v>
      </c>
      <c r="F209" s="3">
        <v>250</v>
      </c>
      <c r="G209" s="3">
        <v>432</v>
      </c>
      <c r="H209" s="3">
        <f t="shared" ref="H209:H232" si="17">G209-F209</f>
        <v>182</v>
      </c>
      <c r="I209" s="8">
        <v>134</v>
      </c>
      <c r="J209" s="3">
        <v>40</v>
      </c>
      <c r="K209" s="11"/>
      <c r="L209" s="7">
        <f t="shared" si="16"/>
        <v>0.66666666666666663</v>
      </c>
      <c r="M209" s="10">
        <f>SUM(H4:H209)</f>
        <v>26145</v>
      </c>
      <c r="N209" s="10">
        <f>SUM(I4:I209)</f>
        <v>15705</v>
      </c>
      <c r="O209" s="3"/>
    </row>
    <row r="210" spans="2:15" ht="17">
      <c r="B210" s="3" t="s">
        <v>223</v>
      </c>
      <c r="C210" s="3" t="s">
        <v>402</v>
      </c>
      <c r="D210" s="3">
        <v>425</v>
      </c>
      <c r="E210" s="3">
        <v>0</v>
      </c>
      <c r="F210" s="3">
        <v>123</v>
      </c>
      <c r="G210" s="3">
        <v>99</v>
      </c>
      <c r="H210" s="3">
        <f t="shared" si="17"/>
        <v>-24</v>
      </c>
      <c r="I210" s="8">
        <v>33</v>
      </c>
      <c r="J210" s="3">
        <v>30</v>
      </c>
      <c r="K210" s="11"/>
      <c r="L210" s="7">
        <f t="shared" si="16"/>
        <v>0.5</v>
      </c>
      <c r="M210" s="10">
        <f>SUM(H4:H210)</f>
        <v>26121</v>
      </c>
      <c r="N210" s="10">
        <f>SUM(I4:I210)</f>
        <v>15738</v>
      </c>
      <c r="O210" s="3"/>
    </row>
    <row r="211" spans="2:15" ht="17">
      <c r="B211" s="3" t="s">
        <v>224</v>
      </c>
      <c r="C211" s="3" t="s">
        <v>384</v>
      </c>
      <c r="D211" s="3">
        <v>199</v>
      </c>
      <c r="E211" s="3" t="s">
        <v>385</v>
      </c>
      <c r="F211" s="3">
        <v>450</v>
      </c>
      <c r="G211" s="3">
        <v>166</v>
      </c>
      <c r="H211" s="3">
        <f t="shared" si="17"/>
        <v>-284</v>
      </c>
      <c r="I211" s="8">
        <v>49</v>
      </c>
      <c r="J211" s="3">
        <v>35</v>
      </c>
      <c r="K211" s="11"/>
      <c r="L211" s="7">
        <f t="shared" si="16"/>
        <v>0.58333333333333337</v>
      </c>
      <c r="M211" s="10">
        <f>SUM(H4:H211)</f>
        <v>25837</v>
      </c>
      <c r="N211" s="10">
        <f>SUM(I4:I211)</f>
        <v>15787</v>
      </c>
      <c r="O211" s="3"/>
    </row>
    <row r="212" spans="2:15" ht="17">
      <c r="B212" s="3" t="s">
        <v>225</v>
      </c>
      <c r="C212" s="3" t="s">
        <v>329</v>
      </c>
      <c r="D212" s="3">
        <v>31</v>
      </c>
      <c r="E212" s="3" t="s">
        <v>391</v>
      </c>
      <c r="F212" s="3">
        <v>1500</v>
      </c>
      <c r="G212" s="3">
        <v>663</v>
      </c>
      <c r="H212" s="3">
        <f t="shared" si="17"/>
        <v>-837</v>
      </c>
      <c r="I212" s="8">
        <v>53</v>
      </c>
      <c r="J212" s="3">
        <v>65</v>
      </c>
      <c r="K212" s="11"/>
      <c r="L212" s="7">
        <f t="shared" si="16"/>
        <v>1.0833333333333333</v>
      </c>
      <c r="M212" s="10">
        <f>SUM(H4:H212)</f>
        <v>25000</v>
      </c>
      <c r="N212" s="10">
        <f>SUM(I4:I212)</f>
        <v>15840</v>
      </c>
      <c r="O212" s="3"/>
    </row>
    <row r="213" spans="2:15" ht="17">
      <c r="B213" s="3" t="s">
        <v>226</v>
      </c>
      <c r="C213" s="3" t="s">
        <v>390</v>
      </c>
      <c r="D213" s="3">
        <v>310</v>
      </c>
      <c r="E213" s="3">
        <v>257</v>
      </c>
      <c r="F213" s="3">
        <v>200</v>
      </c>
      <c r="G213" s="3">
        <v>0</v>
      </c>
      <c r="H213" s="3">
        <f t="shared" si="17"/>
        <v>-200</v>
      </c>
      <c r="I213" s="8">
        <v>79</v>
      </c>
      <c r="J213" s="3">
        <v>25</v>
      </c>
      <c r="K213" s="11"/>
      <c r="L213" s="7">
        <f t="shared" si="16"/>
        <v>0.41666666666666669</v>
      </c>
      <c r="M213" s="10">
        <f>SUM(H4:H213)</f>
        <v>24800</v>
      </c>
      <c r="N213" s="10">
        <f>SUM(I4:I213)</f>
        <v>15919</v>
      </c>
      <c r="O213" s="3"/>
    </row>
    <row r="214" spans="2:15" ht="17">
      <c r="B214" s="3" t="s">
        <v>227</v>
      </c>
      <c r="C214" s="3" t="s">
        <v>382</v>
      </c>
      <c r="D214" s="3" t="s">
        <v>419</v>
      </c>
      <c r="E214" s="3" t="s">
        <v>385</v>
      </c>
      <c r="F214" s="3">
        <v>550</v>
      </c>
      <c r="G214" s="3">
        <v>87</v>
      </c>
      <c r="H214" s="3">
        <f t="shared" si="17"/>
        <v>-463</v>
      </c>
      <c r="I214" s="8">
        <v>49</v>
      </c>
      <c r="J214" s="3">
        <v>40</v>
      </c>
      <c r="K214" s="11"/>
      <c r="L214" s="7">
        <f t="shared" si="16"/>
        <v>0.66666666666666663</v>
      </c>
      <c r="M214" s="10">
        <f>SUM(H4:H214)</f>
        <v>24337</v>
      </c>
      <c r="N214" s="10">
        <f>SUM(I4:I214)</f>
        <v>15968</v>
      </c>
      <c r="O214" s="3"/>
    </row>
    <row r="215" spans="2:15" ht="17">
      <c r="B215" s="3" t="s">
        <v>228</v>
      </c>
      <c r="C215" s="3" t="s">
        <v>384</v>
      </c>
      <c r="D215" s="3">
        <v>199</v>
      </c>
      <c r="E215" s="3">
        <v>391</v>
      </c>
      <c r="F215" s="3">
        <v>687</v>
      </c>
      <c r="G215" s="3">
        <v>163</v>
      </c>
      <c r="H215" s="3">
        <f t="shared" si="17"/>
        <v>-524</v>
      </c>
      <c r="I215" s="8">
        <v>48</v>
      </c>
      <c r="J215" s="3">
        <v>50</v>
      </c>
      <c r="K215" s="11"/>
      <c r="L215" s="7">
        <f t="shared" si="16"/>
        <v>0.83333333333333337</v>
      </c>
      <c r="M215" s="10">
        <f>SUM(H4:H215)</f>
        <v>23813</v>
      </c>
      <c r="N215" s="10">
        <f>SUM(I4:I215)</f>
        <v>16016</v>
      </c>
      <c r="O215" s="3"/>
    </row>
    <row r="216" spans="2:15" ht="17">
      <c r="B216" s="3" t="s">
        <v>229</v>
      </c>
      <c r="C216" s="3" t="s">
        <v>382</v>
      </c>
      <c r="D216" s="3" t="s">
        <v>412</v>
      </c>
      <c r="E216" s="3" t="s">
        <v>385</v>
      </c>
      <c r="F216" s="3">
        <v>100</v>
      </c>
      <c r="G216" s="3">
        <v>33</v>
      </c>
      <c r="H216" s="3">
        <f t="shared" si="17"/>
        <v>-67</v>
      </c>
      <c r="I216" s="8">
        <v>75</v>
      </c>
      <c r="J216" s="3">
        <v>15</v>
      </c>
      <c r="K216" s="11"/>
      <c r="L216" s="7">
        <f t="shared" si="16"/>
        <v>0.25</v>
      </c>
      <c r="M216" s="10">
        <f>SUM(H4:H216)</f>
        <v>23746</v>
      </c>
      <c r="N216" s="10">
        <f>SUM(I4:I216)</f>
        <v>16091</v>
      </c>
      <c r="O216" s="3"/>
    </row>
    <row r="217" spans="2:15" ht="17">
      <c r="B217" s="3" t="s">
        <v>230</v>
      </c>
      <c r="C217" s="3" t="s">
        <v>382</v>
      </c>
      <c r="D217" s="3">
        <v>413</v>
      </c>
      <c r="E217" s="3">
        <v>409</v>
      </c>
      <c r="F217" s="3">
        <v>400</v>
      </c>
      <c r="G217" s="3">
        <v>511</v>
      </c>
      <c r="H217" s="3">
        <f t="shared" si="17"/>
        <v>111</v>
      </c>
      <c r="I217" s="8">
        <v>57</v>
      </c>
      <c r="J217" s="3">
        <v>45</v>
      </c>
      <c r="K217" s="11"/>
      <c r="L217" s="7">
        <f t="shared" si="16"/>
        <v>0.75</v>
      </c>
      <c r="M217" s="10">
        <f>SUM(H4:H217)</f>
        <v>23857</v>
      </c>
      <c r="N217" s="10">
        <f>SUM(I4:I217)</f>
        <v>16148</v>
      </c>
      <c r="O217" s="3"/>
    </row>
    <row r="218" spans="2:15" ht="17">
      <c r="B218" s="3" t="s">
        <v>231</v>
      </c>
      <c r="C218" s="3" t="s">
        <v>382</v>
      </c>
      <c r="D218" s="3">
        <v>368</v>
      </c>
      <c r="E218" s="3" t="s">
        <v>420</v>
      </c>
      <c r="F218" s="3">
        <v>561</v>
      </c>
      <c r="G218" s="3">
        <v>1751</v>
      </c>
      <c r="H218" s="3">
        <f t="shared" si="17"/>
        <v>1190</v>
      </c>
      <c r="I218" s="8">
        <v>82</v>
      </c>
      <c r="J218" s="3">
        <v>50</v>
      </c>
      <c r="K218" s="11"/>
      <c r="L218" s="7">
        <f t="shared" si="16"/>
        <v>0.83333333333333337</v>
      </c>
      <c r="M218" s="10">
        <f>SUM(H4:H218)</f>
        <v>25047</v>
      </c>
      <c r="N218" s="10">
        <f>SUM(I4:I218)</f>
        <v>16230</v>
      </c>
      <c r="O218" s="3"/>
    </row>
    <row r="219" spans="2:15" ht="17">
      <c r="B219" s="3" t="s">
        <v>232</v>
      </c>
      <c r="C219" s="3" t="s">
        <v>382</v>
      </c>
      <c r="D219" s="3">
        <v>465</v>
      </c>
      <c r="E219" s="3" t="s">
        <v>421</v>
      </c>
      <c r="F219" s="3">
        <v>400</v>
      </c>
      <c r="G219" s="3">
        <v>111</v>
      </c>
      <c r="H219" s="3">
        <f t="shared" si="17"/>
        <v>-289</v>
      </c>
      <c r="I219" s="8">
        <v>75</v>
      </c>
      <c r="J219" s="3">
        <v>35</v>
      </c>
      <c r="K219" s="11"/>
      <c r="L219" s="7">
        <f t="shared" si="16"/>
        <v>0.58333333333333337</v>
      </c>
      <c r="M219" s="10">
        <f>SUM(H4:H219)</f>
        <v>24758</v>
      </c>
      <c r="N219" s="10">
        <f>SUM(I4:I219)</f>
        <v>16305</v>
      </c>
      <c r="O219" s="3"/>
    </row>
    <row r="220" spans="2:15" ht="17">
      <c r="B220" s="3" t="s">
        <v>233</v>
      </c>
      <c r="C220" s="3" t="s">
        <v>394</v>
      </c>
      <c r="D220" s="3">
        <v>691</v>
      </c>
      <c r="E220" s="3">
        <v>0</v>
      </c>
      <c r="F220" s="3">
        <v>200</v>
      </c>
      <c r="G220" s="3">
        <v>1157</v>
      </c>
      <c r="H220" s="3">
        <f t="shared" si="17"/>
        <v>957</v>
      </c>
      <c r="I220" s="8">
        <v>204</v>
      </c>
      <c r="J220" s="3">
        <v>40</v>
      </c>
      <c r="K220" s="11"/>
      <c r="L220" s="7">
        <f t="shared" si="16"/>
        <v>0.66666666666666663</v>
      </c>
      <c r="M220" s="10">
        <f>SUM(H4:H220)</f>
        <v>25715</v>
      </c>
      <c r="N220" s="10">
        <f>SUM(I4:I220)</f>
        <v>16509</v>
      </c>
      <c r="O220" s="3"/>
    </row>
    <row r="221" spans="2:15" ht="17">
      <c r="B221" s="3" t="s">
        <v>234</v>
      </c>
      <c r="C221" s="3" t="s">
        <v>406</v>
      </c>
      <c r="D221" s="3">
        <v>551</v>
      </c>
      <c r="E221" s="3">
        <v>0</v>
      </c>
      <c r="F221" s="3">
        <v>550</v>
      </c>
      <c r="G221" s="3">
        <v>90</v>
      </c>
      <c r="H221" s="3">
        <f t="shared" si="17"/>
        <v>-460</v>
      </c>
      <c r="I221" s="8">
        <v>63</v>
      </c>
      <c r="J221" s="3">
        <v>35</v>
      </c>
      <c r="K221" s="11"/>
      <c r="L221" s="7">
        <f t="shared" si="16"/>
        <v>0.58333333333333337</v>
      </c>
      <c r="M221" s="10">
        <f>SUM(H4:H221)</f>
        <v>25255</v>
      </c>
      <c r="N221" s="10">
        <f>SUM(I4:I221)</f>
        <v>16572</v>
      </c>
      <c r="O221" s="3"/>
    </row>
    <row r="222" spans="2:15" ht="17">
      <c r="B222" s="3" t="s">
        <v>235</v>
      </c>
      <c r="C222" s="3" t="s">
        <v>384</v>
      </c>
      <c r="D222" s="3">
        <v>347</v>
      </c>
      <c r="E222" s="3">
        <v>237</v>
      </c>
      <c r="F222" s="3">
        <v>600</v>
      </c>
      <c r="G222" s="3">
        <v>635</v>
      </c>
      <c r="H222" s="3">
        <f t="shared" si="17"/>
        <v>35</v>
      </c>
      <c r="I222" s="8">
        <v>48</v>
      </c>
      <c r="J222" s="3">
        <v>60</v>
      </c>
      <c r="K222" s="11"/>
      <c r="L222" s="7">
        <f t="shared" si="16"/>
        <v>1</v>
      </c>
      <c r="M222" s="10">
        <f>SUM(H4:H222)</f>
        <v>25290</v>
      </c>
      <c r="N222" s="10">
        <f>SUM(I4:I222)</f>
        <v>16620</v>
      </c>
      <c r="O222" s="3"/>
    </row>
    <row r="223" spans="2:15" ht="17">
      <c r="B223" s="3" t="s">
        <v>236</v>
      </c>
      <c r="C223" s="3" t="s">
        <v>382</v>
      </c>
      <c r="D223" s="3">
        <v>392</v>
      </c>
      <c r="E223" s="3" t="s">
        <v>422</v>
      </c>
      <c r="F223" s="3">
        <v>600</v>
      </c>
      <c r="G223" s="3">
        <v>521</v>
      </c>
      <c r="H223" s="3">
        <f t="shared" si="17"/>
        <v>-79</v>
      </c>
      <c r="I223" s="8">
        <v>110</v>
      </c>
      <c r="J223" s="3">
        <v>65</v>
      </c>
      <c r="K223" s="11"/>
      <c r="L223" s="7">
        <f t="shared" si="16"/>
        <v>1.0833333333333333</v>
      </c>
      <c r="M223" s="10">
        <f>SUM(H4:H223)</f>
        <v>25211</v>
      </c>
      <c r="N223" s="10">
        <f>SUM(I4:I223)</f>
        <v>16730</v>
      </c>
      <c r="O223" s="3"/>
    </row>
    <row r="224" spans="2:15" ht="17">
      <c r="B224" s="3" t="s">
        <v>237</v>
      </c>
      <c r="C224" s="3" t="s">
        <v>382</v>
      </c>
      <c r="D224" s="3" t="s">
        <v>423</v>
      </c>
      <c r="E224" s="3" t="s">
        <v>385</v>
      </c>
      <c r="F224" s="3">
        <v>350</v>
      </c>
      <c r="G224" s="3">
        <v>133</v>
      </c>
      <c r="H224" s="3">
        <f t="shared" si="17"/>
        <v>-217</v>
      </c>
      <c r="I224" s="8">
        <v>75</v>
      </c>
      <c r="J224" s="3">
        <v>25</v>
      </c>
      <c r="K224" s="11"/>
      <c r="L224" s="7">
        <f t="shared" si="16"/>
        <v>0.41666666666666669</v>
      </c>
      <c r="M224" s="10">
        <f>SUM(H4:H224)</f>
        <v>24994</v>
      </c>
      <c r="N224" s="10">
        <f>SUM(I4:I224)</f>
        <v>16805</v>
      </c>
      <c r="O224" s="3"/>
    </row>
    <row r="225" spans="2:15" ht="17">
      <c r="B225" s="3" t="s">
        <v>238</v>
      </c>
      <c r="C225" s="3" t="s">
        <v>392</v>
      </c>
      <c r="D225" s="3">
        <v>253</v>
      </c>
      <c r="E225" s="3">
        <v>364</v>
      </c>
      <c r="F225" s="3">
        <v>300</v>
      </c>
      <c r="G225" s="3">
        <v>1538</v>
      </c>
      <c r="H225" s="3">
        <f t="shared" si="17"/>
        <v>1238</v>
      </c>
      <c r="I225" s="8">
        <v>59</v>
      </c>
      <c r="J225" s="3">
        <v>55</v>
      </c>
      <c r="K225" s="11"/>
      <c r="L225" s="7">
        <f t="shared" si="16"/>
        <v>0.91666666666666663</v>
      </c>
      <c r="M225" s="10">
        <f>SUM(H4:H225)</f>
        <v>26232</v>
      </c>
      <c r="N225" s="10">
        <f>SUM(I4:I225)</f>
        <v>16864</v>
      </c>
      <c r="O225" s="3"/>
    </row>
    <row r="226" spans="2:15" ht="17">
      <c r="B226" s="3" t="s">
        <v>239</v>
      </c>
      <c r="C226" s="3" t="s">
        <v>382</v>
      </c>
      <c r="D226" s="3" t="s">
        <v>419</v>
      </c>
      <c r="E226" s="3" t="s">
        <v>385</v>
      </c>
      <c r="F226" s="3">
        <v>600</v>
      </c>
      <c r="G226" s="3">
        <v>757</v>
      </c>
      <c r="H226" s="3">
        <f t="shared" si="17"/>
        <v>157</v>
      </c>
      <c r="I226" s="8">
        <v>49</v>
      </c>
      <c r="J226" s="3">
        <v>60</v>
      </c>
      <c r="K226" s="11"/>
      <c r="L226" s="7">
        <f t="shared" si="16"/>
        <v>1</v>
      </c>
      <c r="M226" s="10">
        <f>SUM(H4:H226)</f>
        <v>26389</v>
      </c>
      <c r="N226" s="10">
        <f>SUM(I4:I226)</f>
        <v>16913</v>
      </c>
      <c r="O226" s="3"/>
    </row>
    <row r="227" spans="2:15" ht="17">
      <c r="B227" s="3" t="s">
        <v>240</v>
      </c>
      <c r="C227" s="3" t="s">
        <v>329</v>
      </c>
      <c r="D227" s="3">
        <v>131</v>
      </c>
      <c r="E227" s="3" t="s">
        <v>387</v>
      </c>
      <c r="F227" s="3">
        <v>300</v>
      </c>
      <c r="G227" s="3">
        <v>1950</v>
      </c>
      <c r="H227" s="3">
        <f t="shared" si="17"/>
        <v>1650</v>
      </c>
      <c r="I227" s="8">
        <v>24</v>
      </c>
      <c r="J227" s="3">
        <v>45</v>
      </c>
      <c r="K227" s="11"/>
      <c r="L227" s="7">
        <f t="shared" si="16"/>
        <v>0.75</v>
      </c>
      <c r="M227" s="10">
        <f>SUM(H4:H227)</f>
        <v>28039</v>
      </c>
      <c r="N227" s="10">
        <f>SUM(I4:I227)</f>
        <v>16937</v>
      </c>
      <c r="O227" s="3"/>
    </row>
    <row r="228" spans="2:15" ht="17">
      <c r="B228" s="3" t="s">
        <v>241</v>
      </c>
      <c r="C228" s="3" t="s">
        <v>382</v>
      </c>
      <c r="D228" s="3" t="s">
        <v>424</v>
      </c>
      <c r="E228" s="3" t="s">
        <v>385</v>
      </c>
      <c r="F228" s="3">
        <v>500</v>
      </c>
      <c r="G228" s="3">
        <v>147</v>
      </c>
      <c r="H228" s="3">
        <f t="shared" si="17"/>
        <v>-353</v>
      </c>
      <c r="I228" s="8">
        <v>49</v>
      </c>
      <c r="J228" s="3">
        <v>40</v>
      </c>
      <c r="K228" s="11"/>
      <c r="L228" s="7">
        <f t="shared" si="16"/>
        <v>0.66666666666666663</v>
      </c>
      <c r="M228" s="10">
        <f>SUM(H4:H228)</f>
        <v>27686</v>
      </c>
      <c r="N228" s="10">
        <f>SUM(I4:I228)</f>
        <v>16986</v>
      </c>
      <c r="O228" s="3"/>
    </row>
    <row r="229" spans="2:15" ht="17">
      <c r="B229" s="3" t="s">
        <v>242</v>
      </c>
      <c r="C229" s="3" t="s">
        <v>389</v>
      </c>
      <c r="D229" s="3">
        <v>387</v>
      </c>
      <c r="E229" s="3" t="s">
        <v>425</v>
      </c>
      <c r="F229" s="3">
        <v>250</v>
      </c>
      <c r="G229" s="3">
        <v>115</v>
      </c>
      <c r="H229" s="3">
        <f t="shared" si="17"/>
        <v>-135</v>
      </c>
      <c r="I229" s="8">
        <v>100</v>
      </c>
      <c r="J229" s="3">
        <v>35</v>
      </c>
      <c r="K229" s="11"/>
      <c r="L229" s="7">
        <f t="shared" si="16"/>
        <v>0.58333333333333337</v>
      </c>
      <c r="M229" s="10">
        <f>SUM(H4:H229)</f>
        <v>27551</v>
      </c>
      <c r="N229" s="10">
        <f>SUM(I4:I229)</f>
        <v>17086</v>
      </c>
      <c r="O229" s="3"/>
    </row>
    <row r="230" spans="2:15" ht="17">
      <c r="B230" s="3" t="s">
        <v>243</v>
      </c>
      <c r="C230" s="3" t="s">
        <v>389</v>
      </c>
      <c r="D230" s="3">
        <v>423</v>
      </c>
      <c r="E230" s="3">
        <v>0</v>
      </c>
      <c r="F230" s="3">
        <v>650</v>
      </c>
      <c r="G230" s="3">
        <v>179</v>
      </c>
      <c r="H230" s="3">
        <f t="shared" si="17"/>
        <v>-471</v>
      </c>
      <c r="I230" s="8">
        <v>66</v>
      </c>
      <c r="J230" s="3">
        <v>50</v>
      </c>
      <c r="K230" s="11"/>
      <c r="L230" s="7">
        <f t="shared" si="16"/>
        <v>0.83333333333333337</v>
      </c>
      <c r="M230" s="10">
        <f>SUM(H4:H230)</f>
        <v>27080</v>
      </c>
      <c r="N230" s="10">
        <f>SUM(I4:I230)</f>
        <v>17152</v>
      </c>
      <c r="O230" s="3"/>
    </row>
    <row r="231" spans="2:15" ht="17">
      <c r="B231" s="3" t="s">
        <v>244</v>
      </c>
      <c r="C231" s="3" t="s">
        <v>329</v>
      </c>
      <c r="D231" s="3">
        <v>347</v>
      </c>
      <c r="E231" s="3" t="s">
        <v>381</v>
      </c>
      <c r="F231" s="3">
        <v>150</v>
      </c>
      <c r="G231" s="3">
        <v>91</v>
      </c>
      <c r="H231" s="3">
        <f t="shared" si="17"/>
        <v>-59</v>
      </c>
      <c r="I231" s="8">
        <v>52</v>
      </c>
      <c r="J231" s="3">
        <v>15</v>
      </c>
      <c r="K231" s="11"/>
      <c r="L231" s="7">
        <f t="shared" si="16"/>
        <v>0.25</v>
      </c>
      <c r="M231" s="10">
        <f>SUM(H4:H231)</f>
        <v>27021</v>
      </c>
      <c r="N231" s="10">
        <f>SUM(I4:I231)</f>
        <v>17204</v>
      </c>
      <c r="O231" s="3"/>
    </row>
    <row r="232" spans="2:15" ht="17">
      <c r="B232" s="3" t="s">
        <v>245</v>
      </c>
      <c r="C232" s="3" t="s">
        <v>407</v>
      </c>
      <c r="D232" s="3">
        <v>561</v>
      </c>
      <c r="E232" s="3">
        <v>63</v>
      </c>
      <c r="F232" s="3">
        <v>900</v>
      </c>
      <c r="G232" s="3">
        <v>143</v>
      </c>
      <c r="H232" s="3">
        <f t="shared" si="17"/>
        <v>-757</v>
      </c>
      <c r="I232" s="8">
        <v>19</v>
      </c>
      <c r="J232" s="3">
        <v>60</v>
      </c>
      <c r="K232" s="11"/>
      <c r="L232" s="7">
        <f t="shared" si="16"/>
        <v>1</v>
      </c>
      <c r="M232" s="10">
        <f>SUM(H4:H232)</f>
        <v>26264</v>
      </c>
      <c r="N232" s="10">
        <f>SUM(I4:I232)</f>
        <v>17223</v>
      </c>
      <c r="O232" s="3"/>
    </row>
    <row r="233" spans="2:15" ht="17">
      <c r="B233" s="3" t="s">
        <v>246</v>
      </c>
      <c r="C233" s="3" t="s">
        <v>406</v>
      </c>
      <c r="D233" s="3">
        <v>648</v>
      </c>
      <c r="E233" s="3">
        <v>0</v>
      </c>
      <c r="F233" s="3">
        <v>200</v>
      </c>
      <c r="G233" s="3">
        <v>44</v>
      </c>
      <c r="H233" s="3">
        <f>G233-F233</f>
        <v>-156</v>
      </c>
      <c r="I233" s="8">
        <v>106</v>
      </c>
      <c r="J233" s="3">
        <v>20</v>
      </c>
      <c r="K233" s="11"/>
      <c r="L233" s="7">
        <f t="shared" si="16"/>
        <v>0.33333333333333331</v>
      </c>
      <c r="M233" s="10">
        <f>SUM(H4:H233)</f>
        <v>26108</v>
      </c>
      <c r="N233" s="10">
        <f>SUM(I4:I233)</f>
        <v>17329</v>
      </c>
      <c r="O233" s="3"/>
    </row>
    <row r="234" spans="2:15" ht="17">
      <c r="B234" s="3" t="s">
        <v>247</v>
      </c>
      <c r="C234" s="3" t="s">
        <v>406</v>
      </c>
      <c r="D234" s="3">
        <v>544</v>
      </c>
      <c r="E234" s="3">
        <v>0</v>
      </c>
      <c r="F234" s="3">
        <v>400</v>
      </c>
      <c r="G234" s="3">
        <v>416</v>
      </c>
      <c r="H234" s="3">
        <f t="shared" ref="H234:H257" si="18">G234-F234</f>
        <v>16</v>
      </c>
      <c r="I234" s="8">
        <v>61</v>
      </c>
      <c r="J234" s="3">
        <v>40</v>
      </c>
      <c r="K234" s="11"/>
      <c r="L234" s="7">
        <f t="shared" si="16"/>
        <v>0.66666666666666663</v>
      </c>
      <c r="M234" s="10">
        <f>SUM(H4:H234)</f>
        <v>26124</v>
      </c>
      <c r="N234" s="10">
        <f>SUM(I4:I234)</f>
        <v>17390</v>
      </c>
      <c r="O234" s="3"/>
    </row>
    <row r="235" spans="2:15" ht="17">
      <c r="B235" s="3" t="s">
        <v>248</v>
      </c>
      <c r="C235" s="3" t="s">
        <v>400</v>
      </c>
      <c r="D235" s="3">
        <v>412</v>
      </c>
      <c r="E235" s="3">
        <v>0</v>
      </c>
      <c r="F235" s="3">
        <v>250</v>
      </c>
      <c r="G235" s="3">
        <v>392</v>
      </c>
      <c r="H235" s="3">
        <f t="shared" si="18"/>
        <v>142</v>
      </c>
      <c r="I235" s="8">
        <v>67</v>
      </c>
      <c r="J235" s="3">
        <v>35</v>
      </c>
      <c r="K235" s="11"/>
      <c r="L235" s="7">
        <f t="shared" si="16"/>
        <v>0.58333333333333337</v>
      </c>
      <c r="M235" s="10">
        <f>SUM(H4:H235)</f>
        <v>26266</v>
      </c>
      <c r="N235" s="10">
        <f>SUM(I4:I235)</f>
        <v>17457</v>
      </c>
      <c r="O235" s="3"/>
    </row>
    <row r="236" spans="2:15" ht="17">
      <c r="B236" s="3" t="s">
        <v>249</v>
      </c>
      <c r="C236" s="3" t="s">
        <v>402</v>
      </c>
      <c r="D236" s="3">
        <v>437</v>
      </c>
      <c r="E236" s="3">
        <v>0</v>
      </c>
      <c r="F236" s="3">
        <v>200</v>
      </c>
      <c r="G236" s="3">
        <v>94</v>
      </c>
      <c r="H236" s="3">
        <f t="shared" si="18"/>
        <v>-106</v>
      </c>
      <c r="I236" s="8">
        <v>33</v>
      </c>
      <c r="J236" s="3">
        <v>15</v>
      </c>
      <c r="K236" s="11"/>
      <c r="L236" s="7">
        <f t="shared" si="16"/>
        <v>0.25</v>
      </c>
      <c r="M236" s="10">
        <f>SUM(H4:H236)</f>
        <v>26160</v>
      </c>
      <c r="N236" s="10">
        <f>SUM(I4:I236)</f>
        <v>17490</v>
      </c>
      <c r="O236" s="3"/>
    </row>
    <row r="237" spans="2:15" ht="17">
      <c r="B237" s="3" t="s">
        <v>250</v>
      </c>
      <c r="C237" s="3" t="s">
        <v>329</v>
      </c>
      <c r="D237" s="3">
        <v>334</v>
      </c>
      <c r="E237" s="3" t="s">
        <v>401</v>
      </c>
      <c r="F237" s="3">
        <v>300</v>
      </c>
      <c r="G237" s="3">
        <v>97</v>
      </c>
      <c r="H237" s="3">
        <f t="shared" si="18"/>
        <v>-203</v>
      </c>
      <c r="I237" s="8">
        <v>49</v>
      </c>
      <c r="J237" s="3">
        <v>25</v>
      </c>
      <c r="K237" s="11"/>
      <c r="L237" s="7">
        <f t="shared" si="16"/>
        <v>0.41666666666666669</v>
      </c>
      <c r="M237" s="10">
        <f>SUM(H4:H237)</f>
        <v>25957</v>
      </c>
      <c r="N237" s="10">
        <f>SUM(I4:I237)</f>
        <v>17539</v>
      </c>
      <c r="O237" s="3"/>
    </row>
    <row r="238" spans="2:15" ht="17">
      <c r="B238" s="3" t="s">
        <v>251</v>
      </c>
      <c r="C238" s="3" t="s">
        <v>394</v>
      </c>
      <c r="D238" s="3">
        <v>434</v>
      </c>
      <c r="E238" s="3">
        <v>182</v>
      </c>
      <c r="F238" s="3">
        <v>344</v>
      </c>
      <c r="G238" s="3">
        <v>410</v>
      </c>
      <c r="H238" s="3">
        <f t="shared" si="18"/>
        <v>66</v>
      </c>
      <c r="I238" s="8">
        <v>134</v>
      </c>
      <c r="J238" s="3">
        <v>35</v>
      </c>
      <c r="K238" s="11"/>
      <c r="L238" s="7">
        <f t="shared" si="16"/>
        <v>0.58333333333333337</v>
      </c>
      <c r="M238" s="10">
        <f>SUM(H4:H238)</f>
        <v>26023</v>
      </c>
      <c r="N238" s="10">
        <f>SUM(I4:I238)</f>
        <v>17673</v>
      </c>
      <c r="O238" s="3"/>
    </row>
    <row r="239" spans="2:15" ht="17">
      <c r="B239" s="3" t="s">
        <v>252</v>
      </c>
      <c r="C239" s="3" t="s">
        <v>406</v>
      </c>
      <c r="D239" s="3">
        <v>618</v>
      </c>
      <c r="E239" s="3">
        <v>187</v>
      </c>
      <c r="F239" s="3">
        <v>250</v>
      </c>
      <c r="G239" s="3">
        <v>190</v>
      </c>
      <c r="H239" s="3">
        <f t="shared" si="18"/>
        <v>-60</v>
      </c>
      <c r="I239" s="8">
        <v>221</v>
      </c>
      <c r="J239" s="3">
        <v>20</v>
      </c>
      <c r="K239" s="11"/>
      <c r="L239" s="7">
        <f t="shared" si="16"/>
        <v>0.33333333333333331</v>
      </c>
      <c r="M239" s="10">
        <f>SUM(H4:H239)</f>
        <v>25963</v>
      </c>
      <c r="N239" s="10">
        <f>SUM(I4:I239)</f>
        <v>17894</v>
      </c>
      <c r="O239" s="3"/>
    </row>
    <row r="240" spans="2:15" ht="17">
      <c r="B240" s="3" t="s">
        <v>253</v>
      </c>
      <c r="C240" s="3" t="s">
        <v>329</v>
      </c>
      <c r="D240" s="3">
        <v>79</v>
      </c>
      <c r="E240" s="3" t="s">
        <v>387</v>
      </c>
      <c r="F240" s="3">
        <v>200</v>
      </c>
      <c r="G240" s="3">
        <v>436</v>
      </c>
      <c r="H240" s="3">
        <f t="shared" si="18"/>
        <v>236</v>
      </c>
      <c r="I240" s="8">
        <v>19</v>
      </c>
      <c r="J240" s="3">
        <v>25</v>
      </c>
      <c r="K240" s="11"/>
      <c r="L240" s="7">
        <f t="shared" si="16"/>
        <v>0.41666666666666669</v>
      </c>
      <c r="M240" s="10">
        <f>SUM(H4:H240)</f>
        <v>26199</v>
      </c>
      <c r="N240" s="10">
        <f>SUM(I4:I240)</f>
        <v>17913</v>
      </c>
      <c r="O240" s="3"/>
    </row>
    <row r="241" spans="2:15" ht="17">
      <c r="B241" s="3" t="s">
        <v>254</v>
      </c>
      <c r="C241" s="3" t="s">
        <v>329</v>
      </c>
      <c r="D241" s="3">
        <v>189</v>
      </c>
      <c r="E241" s="3" t="s">
        <v>387</v>
      </c>
      <c r="F241" s="3">
        <v>950</v>
      </c>
      <c r="G241" s="3">
        <v>272</v>
      </c>
      <c r="H241" s="3">
        <f t="shared" si="18"/>
        <v>-678</v>
      </c>
      <c r="I241" s="8">
        <v>31</v>
      </c>
      <c r="J241" s="3">
        <v>60</v>
      </c>
      <c r="K241" s="11"/>
      <c r="L241" s="7">
        <f t="shared" si="16"/>
        <v>1</v>
      </c>
      <c r="M241" s="10">
        <f>SUM(H4:H241)</f>
        <v>25521</v>
      </c>
      <c r="N241" s="10">
        <f>SUM(I4:I241)</f>
        <v>17944</v>
      </c>
      <c r="O241" s="3"/>
    </row>
    <row r="242" spans="2:15" ht="17">
      <c r="B242" s="3" t="s">
        <v>255</v>
      </c>
      <c r="C242" s="3" t="s">
        <v>329</v>
      </c>
      <c r="D242" s="3">
        <v>116</v>
      </c>
      <c r="E242" s="3" t="s">
        <v>387</v>
      </c>
      <c r="F242" s="3">
        <v>372</v>
      </c>
      <c r="G242" s="3">
        <v>1874</v>
      </c>
      <c r="H242" s="3">
        <f t="shared" si="18"/>
        <v>1502</v>
      </c>
      <c r="I242" s="8">
        <v>22</v>
      </c>
      <c r="J242" s="3">
        <v>65</v>
      </c>
      <c r="K242" s="11"/>
      <c r="L242" s="7">
        <f t="shared" si="16"/>
        <v>1.0833333333333333</v>
      </c>
      <c r="M242" s="10">
        <f>SUM(H4:H242)</f>
        <v>27023</v>
      </c>
      <c r="N242" s="10">
        <f>SUM(I4:I242)</f>
        <v>17966</v>
      </c>
      <c r="O242" s="3"/>
    </row>
    <row r="243" spans="2:15" ht="17">
      <c r="B243" s="3" t="s">
        <v>256</v>
      </c>
      <c r="C243" s="3" t="s">
        <v>394</v>
      </c>
      <c r="D243" s="3">
        <v>820</v>
      </c>
      <c r="E243" s="3">
        <v>0</v>
      </c>
      <c r="F243" s="3">
        <v>400</v>
      </c>
      <c r="G243" s="3">
        <v>566</v>
      </c>
      <c r="H243" s="3">
        <f t="shared" si="18"/>
        <v>166</v>
      </c>
      <c r="I243" s="8">
        <v>260</v>
      </c>
      <c r="J243" s="3">
        <v>40</v>
      </c>
      <c r="K243" s="11"/>
      <c r="L243" s="7">
        <f t="shared" si="16"/>
        <v>0.66666666666666663</v>
      </c>
      <c r="M243" s="10">
        <f>SUM(H4:H243)</f>
        <v>27189</v>
      </c>
      <c r="N243" s="10">
        <f>SUM(I4:I243)</f>
        <v>18226</v>
      </c>
      <c r="O243" s="3"/>
    </row>
    <row r="244" spans="2:15" ht="17">
      <c r="B244" s="3" t="s">
        <v>257</v>
      </c>
      <c r="C244" s="3" t="s">
        <v>390</v>
      </c>
      <c r="D244" s="3">
        <v>466</v>
      </c>
      <c r="E244" s="3">
        <v>88</v>
      </c>
      <c r="F244" s="3">
        <v>50</v>
      </c>
      <c r="G244" s="3">
        <v>133</v>
      </c>
      <c r="H244" s="3">
        <f t="shared" si="18"/>
        <v>83</v>
      </c>
      <c r="I244" s="8">
        <v>69</v>
      </c>
      <c r="J244" s="3">
        <v>15</v>
      </c>
      <c r="K244" s="11"/>
      <c r="L244" s="7">
        <f t="shared" si="16"/>
        <v>0.25</v>
      </c>
      <c r="M244" s="10">
        <f>SUM(H4:H244)</f>
        <v>27272</v>
      </c>
      <c r="N244" s="10">
        <f>SUM(I4:I244)</f>
        <v>18295</v>
      </c>
      <c r="O244" s="3"/>
    </row>
    <row r="245" spans="2:15" ht="17">
      <c r="B245" s="3" t="s">
        <v>258</v>
      </c>
      <c r="C245" s="3" t="s">
        <v>404</v>
      </c>
      <c r="D245" s="3" t="s">
        <v>426</v>
      </c>
      <c r="E245" s="3">
        <v>0</v>
      </c>
      <c r="F245" s="3">
        <v>1300</v>
      </c>
      <c r="G245" s="3">
        <v>821</v>
      </c>
      <c r="H245" s="3">
        <f t="shared" si="18"/>
        <v>-479</v>
      </c>
      <c r="I245" s="8">
        <v>210</v>
      </c>
      <c r="J245" s="3">
        <v>75</v>
      </c>
      <c r="K245" s="11"/>
      <c r="L245" s="7">
        <f t="shared" si="16"/>
        <v>1.25</v>
      </c>
      <c r="M245" s="10">
        <f>SUM(H4:H245)</f>
        <v>26793</v>
      </c>
      <c r="N245" s="10">
        <f>SUM(I4:I245)</f>
        <v>18505</v>
      </c>
      <c r="O245" s="3"/>
    </row>
    <row r="246" spans="2:15" ht="17">
      <c r="B246" s="3" t="s">
        <v>259</v>
      </c>
      <c r="C246" s="3" t="s">
        <v>382</v>
      </c>
      <c r="D246" s="3" t="s">
        <v>427</v>
      </c>
      <c r="E246" s="3" t="s">
        <v>385</v>
      </c>
      <c r="F246" s="3">
        <v>250</v>
      </c>
      <c r="G246" s="3">
        <v>150</v>
      </c>
      <c r="H246" s="3">
        <f t="shared" si="18"/>
        <v>-100</v>
      </c>
      <c r="I246" s="8">
        <v>76</v>
      </c>
      <c r="J246" s="3">
        <v>35</v>
      </c>
      <c r="K246" s="11"/>
      <c r="L246" s="7">
        <f t="shared" si="16"/>
        <v>0.58333333333333337</v>
      </c>
      <c r="M246" s="10">
        <f>SUM(H4:H246)</f>
        <v>26693</v>
      </c>
      <c r="N246" s="10">
        <f>SUM(I4:I246)</f>
        <v>18581</v>
      </c>
      <c r="O246" s="3"/>
    </row>
    <row r="247" spans="2:15" ht="17">
      <c r="B247" s="3" t="s">
        <v>260</v>
      </c>
      <c r="C247" s="3" t="s">
        <v>382</v>
      </c>
      <c r="D247" s="3" t="s">
        <v>428</v>
      </c>
      <c r="E247" s="3" t="s">
        <v>385</v>
      </c>
      <c r="F247" s="3">
        <v>500</v>
      </c>
      <c r="G247" s="3">
        <v>169</v>
      </c>
      <c r="H247" s="3">
        <f t="shared" si="18"/>
        <v>-331</v>
      </c>
      <c r="I247" s="8">
        <v>110</v>
      </c>
      <c r="J247" s="3">
        <v>50</v>
      </c>
      <c r="K247" s="11"/>
      <c r="L247" s="7">
        <f t="shared" si="16"/>
        <v>0.83333333333333337</v>
      </c>
      <c r="M247" s="10">
        <f>SUM(H4:H247)</f>
        <v>26362</v>
      </c>
      <c r="N247" s="10">
        <f>SUM(I4:I247)</f>
        <v>18691</v>
      </c>
      <c r="O247" s="3"/>
    </row>
    <row r="248" spans="2:15" ht="17">
      <c r="B248" s="3" t="s">
        <v>261</v>
      </c>
      <c r="C248" s="3" t="s">
        <v>429</v>
      </c>
      <c r="D248" s="3">
        <v>532</v>
      </c>
      <c r="E248" s="3">
        <v>0</v>
      </c>
      <c r="F248" s="3">
        <v>250</v>
      </c>
      <c r="G248" s="3">
        <v>16</v>
      </c>
      <c r="H248" s="3">
        <f t="shared" si="18"/>
        <v>-234</v>
      </c>
      <c r="I248" s="8">
        <v>58</v>
      </c>
      <c r="J248" s="3">
        <v>25</v>
      </c>
      <c r="K248" s="11"/>
      <c r="L248" s="7">
        <f t="shared" si="16"/>
        <v>0.41666666666666669</v>
      </c>
      <c r="M248" s="10">
        <f>SUM(H4:H248)</f>
        <v>26128</v>
      </c>
      <c r="N248" s="10">
        <f>SUM(I4:I248)</f>
        <v>18749</v>
      </c>
      <c r="O248" s="3"/>
    </row>
    <row r="249" spans="2:15" ht="17">
      <c r="B249" s="3" t="s">
        <v>262</v>
      </c>
      <c r="C249" s="3" t="s">
        <v>329</v>
      </c>
      <c r="D249" s="3">
        <v>116</v>
      </c>
      <c r="E249" s="3" t="s">
        <v>387</v>
      </c>
      <c r="F249" s="3">
        <v>66</v>
      </c>
      <c r="G249" s="3">
        <v>667</v>
      </c>
      <c r="H249" s="3">
        <f t="shared" si="18"/>
        <v>601</v>
      </c>
      <c r="I249" s="8">
        <v>22</v>
      </c>
      <c r="J249" s="3">
        <v>35</v>
      </c>
      <c r="K249" s="11"/>
      <c r="L249" s="7">
        <f t="shared" si="16"/>
        <v>0.58333333333333337</v>
      </c>
      <c r="M249" s="10">
        <f>SUM(H4:H249)</f>
        <v>26729</v>
      </c>
      <c r="N249" s="10">
        <f>SUM(I4:I249)</f>
        <v>18771</v>
      </c>
      <c r="O249" s="3"/>
    </row>
    <row r="250" spans="2:15" ht="17">
      <c r="B250" s="3" t="s">
        <v>263</v>
      </c>
      <c r="C250" s="3" t="s">
        <v>382</v>
      </c>
      <c r="D250" s="3">
        <v>636</v>
      </c>
      <c r="E250" s="3" t="s">
        <v>430</v>
      </c>
      <c r="F250" s="3">
        <v>1000</v>
      </c>
      <c r="G250" s="3">
        <v>317</v>
      </c>
      <c r="H250" s="3">
        <f t="shared" si="18"/>
        <v>-683</v>
      </c>
      <c r="I250" s="8">
        <v>83</v>
      </c>
      <c r="J250" s="3">
        <v>65</v>
      </c>
      <c r="K250" s="11"/>
      <c r="L250" s="7">
        <f t="shared" si="16"/>
        <v>1.0833333333333333</v>
      </c>
      <c r="M250" s="10">
        <f>SUM(H4:H250)</f>
        <v>26046</v>
      </c>
      <c r="N250" s="10">
        <f>SUM(I4:I250)</f>
        <v>18854</v>
      </c>
      <c r="O250" s="3"/>
    </row>
    <row r="251" spans="2:15" ht="17">
      <c r="B251" s="3" t="s">
        <v>264</v>
      </c>
      <c r="C251" s="3" t="s">
        <v>431</v>
      </c>
      <c r="D251" s="3">
        <v>219</v>
      </c>
      <c r="E251" s="3" t="s">
        <v>391</v>
      </c>
      <c r="F251" s="3">
        <v>350</v>
      </c>
      <c r="G251" s="3">
        <v>210</v>
      </c>
      <c r="H251" s="3">
        <f t="shared" si="18"/>
        <v>-140</v>
      </c>
      <c r="I251" s="8">
        <v>211</v>
      </c>
      <c r="J251" s="3">
        <v>45</v>
      </c>
      <c r="K251" s="11"/>
      <c r="L251" s="7">
        <f t="shared" si="16"/>
        <v>0.75</v>
      </c>
      <c r="M251" s="10">
        <f>SUM(H4:H251)</f>
        <v>25906</v>
      </c>
      <c r="N251" s="10">
        <f>SUM(I4:I251)</f>
        <v>19065</v>
      </c>
      <c r="O251" s="3"/>
    </row>
    <row r="252" spans="2:15" ht="17">
      <c r="B252" s="3" t="s">
        <v>265</v>
      </c>
      <c r="C252" s="3" t="s">
        <v>392</v>
      </c>
      <c r="D252" s="3">
        <v>537</v>
      </c>
      <c r="E252" s="3">
        <v>56</v>
      </c>
      <c r="F252" s="3">
        <v>250</v>
      </c>
      <c r="G252" s="3">
        <v>129</v>
      </c>
      <c r="H252" s="3">
        <f t="shared" si="18"/>
        <v>-121</v>
      </c>
      <c r="I252" s="8">
        <v>59</v>
      </c>
      <c r="J252" s="3">
        <v>40</v>
      </c>
      <c r="K252" s="11"/>
      <c r="L252" s="7">
        <f t="shared" si="16"/>
        <v>0.66666666666666663</v>
      </c>
      <c r="M252" s="10">
        <f>SUM(H4:H252)</f>
        <v>25785</v>
      </c>
      <c r="N252" s="10">
        <f>SUM(I4:I252)</f>
        <v>19124</v>
      </c>
      <c r="O252" s="3"/>
    </row>
    <row r="253" spans="2:15" ht="17">
      <c r="B253" s="3" t="s">
        <v>266</v>
      </c>
      <c r="C253" s="3" t="s">
        <v>432</v>
      </c>
      <c r="D253" s="3">
        <v>634</v>
      </c>
      <c r="E253" s="3">
        <v>0</v>
      </c>
      <c r="F253" s="3">
        <v>650</v>
      </c>
      <c r="G253" s="3">
        <v>133</v>
      </c>
      <c r="H253" s="3">
        <f t="shared" si="18"/>
        <v>-517</v>
      </c>
      <c r="I253" s="8">
        <v>115</v>
      </c>
      <c r="J253" s="3">
        <v>55</v>
      </c>
      <c r="K253" s="11"/>
      <c r="L253" s="7">
        <f t="shared" si="16"/>
        <v>0.91666666666666663</v>
      </c>
      <c r="M253" s="10">
        <f>SUM(H4:H253)</f>
        <v>25268</v>
      </c>
      <c r="N253" s="10">
        <f>SUM(I4:I253)</f>
        <v>19239</v>
      </c>
      <c r="O253" s="3"/>
    </row>
    <row r="254" spans="2:15" ht="17">
      <c r="B254" s="3" t="s">
        <v>267</v>
      </c>
      <c r="C254" s="3" t="s">
        <v>433</v>
      </c>
      <c r="D254" s="3">
        <v>541</v>
      </c>
      <c r="E254" s="3">
        <v>0</v>
      </c>
      <c r="F254" s="3">
        <v>600</v>
      </c>
      <c r="G254" s="3">
        <v>131</v>
      </c>
      <c r="H254" s="3">
        <f t="shared" si="18"/>
        <v>-469</v>
      </c>
      <c r="I254" s="8">
        <v>194</v>
      </c>
      <c r="J254" s="3">
        <v>40</v>
      </c>
      <c r="K254" s="11"/>
      <c r="L254" s="7">
        <f t="shared" si="16"/>
        <v>0.66666666666666663</v>
      </c>
      <c r="M254" s="10">
        <f>SUM(H4:H254)</f>
        <v>24799</v>
      </c>
      <c r="N254" s="10">
        <f>SUM(I4:I254)</f>
        <v>19433</v>
      </c>
      <c r="O254" s="3"/>
    </row>
    <row r="255" spans="2:15" ht="17">
      <c r="B255" s="3" t="s">
        <v>268</v>
      </c>
      <c r="C255" s="3" t="s">
        <v>329</v>
      </c>
      <c r="D255" s="3">
        <v>293</v>
      </c>
      <c r="E255" s="3" t="s">
        <v>381</v>
      </c>
      <c r="F255" s="3">
        <v>350</v>
      </c>
      <c r="G255" s="3">
        <v>15</v>
      </c>
      <c r="H255" s="3">
        <f t="shared" si="18"/>
        <v>-335</v>
      </c>
      <c r="I255" s="8">
        <v>26</v>
      </c>
      <c r="J255" s="3">
        <v>20</v>
      </c>
      <c r="K255" s="11"/>
      <c r="L255" s="7">
        <f t="shared" si="16"/>
        <v>0.33333333333333331</v>
      </c>
      <c r="M255" s="10">
        <f>SUM(H4:H255)</f>
        <v>24464</v>
      </c>
      <c r="N255" s="10">
        <f>SUM(I4:I255)</f>
        <v>19459</v>
      </c>
      <c r="O255" s="3"/>
    </row>
    <row r="256" spans="2:15" ht="17">
      <c r="B256" s="3" t="s">
        <v>269</v>
      </c>
      <c r="C256" s="3" t="s">
        <v>390</v>
      </c>
      <c r="D256" s="3">
        <v>541</v>
      </c>
      <c r="E256" s="3">
        <v>0</v>
      </c>
      <c r="F256" s="3">
        <v>750</v>
      </c>
      <c r="G256" s="3">
        <v>244</v>
      </c>
      <c r="H256" s="3">
        <f t="shared" si="18"/>
        <v>-506</v>
      </c>
      <c r="I256" s="8">
        <v>69</v>
      </c>
      <c r="J256" s="3">
        <v>60</v>
      </c>
      <c r="K256" s="11"/>
      <c r="L256" s="7">
        <f t="shared" si="16"/>
        <v>1</v>
      </c>
      <c r="M256" s="10">
        <f>SUM(H4:H256)</f>
        <v>23958</v>
      </c>
      <c r="N256" s="10">
        <f>SUM(I4:I256)</f>
        <v>19528</v>
      </c>
      <c r="O256" s="3"/>
    </row>
    <row r="257" spans="2:15" ht="17">
      <c r="B257" s="3" t="s">
        <v>270</v>
      </c>
      <c r="C257" s="3" t="s">
        <v>393</v>
      </c>
      <c r="D257" s="3">
        <v>58</v>
      </c>
      <c r="E257" s="3">
        <v>0</v>
      </c>
      <c r="F257" s="3">
        <v>50</v>
      </c>
      <c r="G257" s="3">
        <v>21</v>
      </c>
      <c r="H257" s="3">
        <f t="shared" si="18"/>
        <v>-29</v>
      </c>
      <c r="I257" s="8">
        <v>5</v>
      </c>
      <c r="J257" s="3">
        <v>10</v>
      </c>
      <c r="K257" s="11"/>
      <c r="L257" s="7">
        <f t="shared" si="16"/>
        <v>0.16666666666666666</v>
      </c>
      <c r="M257" s="10">
        <f>SUM(H4:H257)</f>
        <v>23929</v>
      </c>
      <c r="N257" s="10">
        <f>SUM(I4:I257)</f>
        <v>19533</v>
      </c>
      <c r="O257" s="3"/>
    </row>
    <row r="258" spans="2:15" ht="17">
      <c r="B258" s="3" t="s">
        <v>271</v>
      </c>
      <c r="C258" s="3" t="s">
        <v>434</v>
      </c>
      <c r="D258" s="3">
        <v>532</v>
      </c>
      <c r="E258" s="3">
        <v>0</v>
      </c>
      <c r="F258" s="3">
        <v>850</v>
      </c>
      <c r="G258" s="3">
        <v>174</v>
      </c>
      <c r="H258" s="3">
        <f>G258-F258</f>
        <v>-676</v>
      </c>
      <c r="I258" s="8">
        <v>67</v>
      </c>
      <c r="J258" s="3">
        <v>60</v>
      </c>
      <c r="K258" s="11"/>
      <c r="L258" s="7">
        <f t="shared" si="16"/>
        <v>1</v>
      </c>
      <c r="M258" s="10">
        <f>SUM(H4:H258)</f>
        <v>23253</v>
      </c>
      <c r="N258" s="10">
        <f>SUM(I4:I258)</f>
        <v>19600</v>
      </c>
      <c r="O258" s="3"/>
    </row>
    <row r="259" spans="2:15" ht="17">
      <c r="B259" s="3" t="s">
        <v>272</v>
      </c>
      <c r="C259" s="3" t="s">
        <v>329</v>
      </c>
      <c r="D259" s="3">
        <v>214</v>
      </c>
      <c r="E259" s="3" t="s">
        <v>391</v>
      </c>
      <c r="F259" s="3">
        <v>650</v>
      </c>
      <c r="G259" s="3">
        <v>278</v>
      </c>
      <c r="H259" s="3">
        <f t="shared" ref="H259:H282" si="19">G259-F259</f>
        <v>-372</v>
      </c>
      <c r="I259" s="8">
        <v>73</v>
      </c>
      <c r="J259" s="3">
        <v>40</v>
      </c>
      <c r="K259" s="11"/>
      <c r="L259" s="7">
        <f t="shared" si="16"/>
        <v>0.66666666666666663</v>
      </c>
      <c r="M259" s="10">
        <f>SUM(H4:H259)</f>
        <v>22881</v>
      </c>
      <c r="N259" s="10">
        <f>SUM(I4:I259)</f>
        <v>19673</v>
      </c>
      <c r="O259" s="3"/>
    </row>
    <row r="260" spans="2:15" ht="17">
      <c r="B260" s="3" t="s">
        <v>273</v>
      </c>
      <c r="C260" s="3" t="s">
        <v>329</v>
      </c>
      <c r="D260" s="3">
        <v>229</v>
      </c>
      <c r="E260" s="3" t="s">
        <v>391</v>
      </c>
      <c r="F260" s="3">
        <v>150</v>
      </c>
      <c r="G260" s="3">
        <v>747</v>
      </c>
      <c r="H260" s="3">
        <f t="shared" si="19"/>
        <v>597</v>
      </c>
      <c r="I260" s="8">
        <v>76</v>
      </c>
      <c r="J260" s="3">
        <v>35</v>
      </c>
      <c r="K260" s="11"/>
      <c r="L260" s="7">
        <f t="shared" si="16"/>
        <v>0.58333333333333337</v>
      </c>
      <c r="M260" s="10">
        <f>SUM(H4:H260)</f>
        <v>23478</v>
      </c>
      <c r="N260" s="10">
        <f>SUM(I4:I260)</f>
        <v>19749</v>
      </c>
      <c r="O260" s="3"/>
    </row>
    <row r="261" spans="2:15" ht="17">
      <c r="B261" s="3" t="s">
        <v>274</v>
      </c>
      <c r="C261" s="3" t="s">
        <v>382</v>
      </c>
      <c r="D261" s="3" t="s">
        <v>435</v>
      </c>
      <c r="E261" s="3">
        <v>0</v>
      </c>
      <c r="F261" s="3">
        <v>550</v>
      </c>
      <c r="G261" s="3">
        <v>2751</v>
      </c>
      <c r="H261" s="3">
        <f t="shared" si="19"/>
        <v>2201</v>
      </c>
      <c r="I261" s="8">
        <v>49</v>
      </c>
      <c r="J261" s="3">
        <v>80</v>
      </c>
      <c r="K261" s="11"/>
      <c r="L261" s="7">
        <f t="shared" si="16"/>
        <v>1.3333333333333333</v>
      </c>
      <c r="M261" s="10">
        <f>SUM(H4:H261)</f>
        <v>25679</v>
      </c>
      <c r="N261" s="10">
        <f>SUM(I4:I261)</f>
        <v>19798</v>
      </c>
      <c r="O261" s="3"/>
    </row>
    <row r="262" spans="2:15" ht="17">
      <c r="B262" s="3" t="s">
        <v>275</v>
      </c>
      <c r="C262" s="3" t="s">
        <v>382</v>
      </c>
      <c r="D262" s="3" t="s">
        <v>436</v>
      </c>
      <c r="E262" s="3" t="s">
        <v>437</v>
      </c>
      <c r="F262" s="3">
        <v>350</v>
      </c>
      <c r="G262" s="3">
        <v>245</v>
      </c>
      <c r="H262" s="3">
        <f t="shared" si="19"/>
        <v>-105</v>
      </c>
      <c r="I262" s="8">
        <v>75</v>
      </c>
      <c r="J262" s="3">
        <v>40</v>
      </c>
      <c r="K262" s="11"/>
      <c r="L262" s="7">
        <f t="shared" si="16"/>
        <v>0.66666666666666663</v>
      </c>
      <c r="M262" s="10">
        <f>SUM(H4:H262)</f>
        <v>25574</v>
      </c>
      <c r="N262" s="10">
        <f>SUM(I4:I262)</f>
        <v>19873</v>
      </c>
      <c r="O262" s="3"/>
    </row>
    <row r="263" spans="2:15" ht="17">
      <c r="B263" s="3" t="s">
        <v>276</v>
      </c>
      <c r="C263" s="3" t="s">
        <v>433</v>
      </c>
      <c r="D263" s="3">
        <v>398</v>
      </c>
      <c r="E263" s="3">
        <v>244</v>
      </c>
      <c r="F263" s="3">
        <v>1000</v>
      </c>
      <c r="G263" s="3">
        <v>1329</v>
      </c>
      <c r="H263" s="3">
        <f t="shared" si="19"/>
        <v>329</v>
      </c>
      <c r="I263" s="8">
        <v>150</v>
      </c>
      <c r="J263" s="3">
        <v>65</v>
      </c>
      <c r="K263" s="11"/>
      <c r="L263" s="7">
        <f t="shared" si="16"/>
        <v>1.0833333333333333</v>
      </c>
      <c r="M263" s="10">
        <f>SUM(H4:H263)</f>
        <v>25903</v>
      </c>
      <c r="N263" s="10">
        <f>SUM(I4:I263)</f>
        <v>20023</v>
      </c>
      <c r="O263" s="3"/>
    </row>
    <row r="264" spans="2:15" ht="17">
      <c r="B264" s="3" t="s">
        <v>277</v>
      </c>
      <c r="C264" s="3" t="s">
        <v>382</v>
      </c>
      <c r="D264" s="3" t="s">
        <v>438</v>
      </c>
      <c r="E264" s="3" t="s">
        <v>439</v>
      </c>
      <c r="F264" s="3">
        <v>650</v>
      </c>
      <c r="G264" s="3">
        <v>558</v>
      </c>
      <c r="H264" s="3">
        <f t="shared" si="19"/>
        <v>-92</v>
      </c>
      <c r="I264" s="8">
        <v>50</v>
      </c>
      <c r="J264" s="3">
        <v>50</v>
      </c>
      <c r="K264" s="11"/>
      <c r="L264" s="7">
        <f t="shared" si="16"/>
        <v>0.83333333333333337</v>
      </c>
      <c r="M264" s="10">
        <f>SUM(H4:H264)</f>
        <v>25811</v>
      </c>
      <c r="N264" s="10">
        <f>SUM(I4:I264)</f>
        <v>20073</v>
      </c>
      <c r="O264" s="3"/>
    </row>
    <row r="265" spans="2:15" ht="17">
      <c r="B265" s="3" t="s">
        <v>278</v>
      </c>
      <c r="C265" s="3" t="s">
        <v>389</v>
      </c>
      <c r="D265" s="3">
        <v>414</v>
      </c>
      <c r="E265" s="3">
        <v>4</v>
      </c>
      <c r="F265" s="3">
        <v>200</v>
      </c>
      <c r="G265" s="3">
        <v>124</v>
      </c>
      <c r="H265" s="3">
        <f t="shared" si="19"/>
        <v>-76</v>
      </c>
      <c r="I265" s="8">
        <v>64</v>
      </c>
      <c r="J265" s="3">
        <v>25</v>
      </c>
      <c r="K265" s="11"/>
      <c r="L265" s="7">
        <f t="shared" si="16"/>
        <v>0.41666666666666669</v>
      </c>
      <c r="M265" s="10">
        <f>SUM(H4:H265)</f>
        <v>25735</v>
      </c>
      <c r="N265" s="10">
        <f>SUM(I4:I265)</f>
        <v>20137</v>
      </c>
      <c r="O265" s="3"/>
    </row>
    <row r="266" spans="2:15" ht="17">
      <c r="B266" s="3" t="s">
        <v>279</v>
      </c>
      <c r="C266" s="3" t="s">
        <v>382</v>
      </c>
      <c r="D266" s="3" t="s">
        <v>440</v>
      </c>
      <c r="E266" s="3" t="s">
        <v>441</v>
      </c>
      <c r="F266" s="3">
        <v>700</v>
      </c>
      <c r="G266" s="3">
        <v>427</v>
      </c>
      <c r="H266" s="3">
        <f t="shared" si="19"/>
        <v>-273</v>
      </c>
      <c r="I266" s="8">
        <v>110</v>
      </c>
      <c r="J266" s="3">
        <v>45</v>
      </c>
      <c r="K266" s="11"/>
      <c r="L266" s="7">
        <f t="shared" si="16"/>
        <v>0.75</v>
      </c>
      <c r="M266" s="10">
        <f>SUM(H4:H266)</f>
        <v>25462</v>
      </c>
      <c r="N266" s="10">
        <f>SUM(I4:I266)</f>
        <v>20247</v>
      </c>
      <c r="O266" s="3"/>
    </row>
    <row r="267" spans="2:15" ht="17">
      <c r="B267" s="3" t="s">
        <v>280</v>
      </c>
      <c r="C267" s="3" t="s">
        <v>329</v>
      </c>
      <c r="D267" s="3">
        <v>336</v>
      </c>
      <c r="E267" s="3" t="s">
        <v>401</v>
      </c>
      <c r="F267" s="3">
        <v>100</v>
      </c>
      <c r="G267" s="3">
        <v>124</v>
      </c>
      <c r="H267" s="3">
        <f t="shared" si="19"/>
        <v>24</v>
      </c>
      <c r="I267" s="8">
        <v>49</v>
      </c>
      <c r="J267" s="3">
        <v>15</v>
      </c>
      <c r="K267" s="11"/>
      <c r="L267" s="7">
        <f t="shared" si="16"/>
        <v>0.25</v>
      </c>
      <c r="M267" s="10">
        <f>SUM(H4:H267)</f>
        <v>25486</v>
      </c>
      <c r="N267" s="10">
        <f>SUM(I4:I267)</f>
        <v>20296</v>
      </c>
      <c r="O267" s="3"/>
    </row>
    <row r="268" spans="2:15" ht="17">
      <c r="B268" s="3" t="s">
        <v>281</v>
      </c>
      <c r="C268" s="3" t="s">
        <v>329</v>
      </c>
      <c r="D268" s="3">
        <v>2</v>
      </c>
      <c r="E268" s="3" t="s">
        <v>387</v>
      </c>
      <c r="F268" s="3">
        <v>150</v>
      </c>
      <c r="G268" s="3">
        <v>310</v>
      </c>
      <c r="H268" s="3">
        <f t="shared" si="19"/>
        <v>160</v>
      </c>
      <c r="I268" s="8">
        <v>15</v>
      </c>
      <c r="J268" s="3">
        <v>20</v>
      </c>
      <c r="K268" s="11"/>
      <c r="L268" s="7">
        <f t="shared" si="16"/>
        <v>0.33333333333333331</v>
      </c>
      <c r="M268" s="10">
        <f>SUM(H4:H268)</f>
        <v>25646</v>
      </c>
      <c r="N268" s="10">
        <f>SUM(I4:I268)</f>
        <v>20311</v>
      </c>
      <c r="O268" s="3"/>
    </row>
    <row r="269" spans="2:15" ht="17">
      <c r="B269" s="3" t="s">
        <v>282</v>
      </c>
      <c r="C269" s="3" t="s">
        <v>413</v>
      </c>
      <c r="D269" s="3">
        <v>337</v>
      </c>
      <c r="E269" s="3">
        <v>320</v>
      </c>
      <c r="F269" s="3">
        <v>750</v>
      </c>
      <c r="G269" s="3">
        <v>93</v>
      </c>
      <c r="H269" s="3">
        <f t="shared" si="19"/>
        <v>-657</v>
      </c>
      <c r="I269" s="8">
        <v>60</v>
      </c>
      <c r="J269" s="3">
        <v>50</v>
      </c>
      <c r="K269" s="11"/>
      <c r="L269" s="7">
        <f t="shared" si="16"/>
        <v>0.83333333333333337</v>
      </c>
      <c r="M269" s="10">
        <f>SUM(H4:H269)</f>
        <v>24989</v>
      </c>
      <c r="N269" s="10">
        <f>SUM(I4:I269)</f>
        <v>20371</v>
      </c>
      <c r="O269" s="3"/>
    </row>
    <row r="270" spans="2:15" ht="17">
      <c r="B270" s="3" t="s">
        <v>283</v>
      </c>
      <c r="C270" s="3" t="s">
        <v>406</v>
      </c>
      <c r="D270" s="3">
        <v>542</v>
      </c>
      <c r="E270" s="3">
        <v>0</v>
      </c>
      <c r="F270" s="3">
        <v>400</v>
      </c>
      <c r="G270" s="3">
        <v>191</v>
      </c>
      <c r="H270" s="3">
        <f t="shared" si="19"/>
        <v>-209</v>
      </c>
      <c r="I270" s="8">
        <v>60</v>
      </c>
      <c r="J270" s="3">
        <v>45</v>
      </c>
      <c r="K270" s="11"/>
      <c r="L270" s="7">
        <f t="shared" si="16"/>
        <v>0.75</v>
      </c>
      <c r="M270" s="10">
        <f>SUM(H4:H270)</f>
        <v>24780</v>
      </c>
      <c r="N270" s="10">
        <f>SUM(I4:I270)</f>
        <v>20431</v>
      </c>
      <c r="O270" s="3"/>
    </row>
    <row r="271" spans="2:15" ht="17">
      <c r="B271" s="3" t="s">
        <v>284</v>
      </c>
      <c r="C271" s="3" t="s">
        <v>382</v>
      </c>
      <c r="D271" s="3" t="s">
        <v>442</v>
      </c>
      <c r="E271" s="3" t="s">
        <v>385</v>
      </c>
      <c r="F271" s="3">
        <v>291</v>
      </c>
      <c r="G271" s="3">
        <v>132</v>
      </c>
      <c r="H271" s="3">
        <f t="shared" si="19"/>
        <v>-159</v>
      </c>
      <c r="I271" s="8">
        <v>75</v>
      </c>
      <c r="J271" s="3">
        <v>30</v>
      </c>
      <c r="K271" s="11"/>
      <c r="L271" s="7">
        <f t="shared" si="16"/>
        <v>0.5</v>
      </c>
      <c r="M271" s="10">
        <f>SUM(H4:H271)</f>
        <v>24621</v>
      </c>
      <c r="N271" s="10">
        <f>SUM(I4:I271)</f>
        <v>20506</v>
      </c>
      <c r="O271" s="3"/>
    </row>
    <row r="272" spans="2:15" ht="17">
      <c r="B272" s="3" t="s">
        <v>285</v>
      </c>
      <c r="C272" s="3" t="s">
        <v>382</v>
      </c>
      <c r="D272" s="3" t="s">
        <v>443</v>
      </c>
      <c r="E272" s="3">
        <v>0</v>
      </c>
      <c r="F272" s="3">
        <v>750</v>
      </c>
      <c r="G272" s="3">
        <v>103</v>
      </c>
      <c r="H272" s="3">
        <f t="shared" si="19"/>
        <v>-647</v>
      </c>
      <c r="I272" s="8">
        <v>75</v>
      </c>
      <c r="J272" s="3">
        <v>60</v>
      </c>
      <c r="K272" s="11"/>
      <c r="L272" s="7">
        <f t="shared" ref="L272:L303" si="20">J272/60</f>
        <v>1</v>
      </c>
      <c r="M272" s="10">
        <f>SUM(H4:H272)</f>
        <v>23974</v>
      </c>
      <c r="N272" s="10">
        <f>SUM(I4:I272)</f>
        <v>20581</v>
      </c>
      <c r="O272" s="3"/>
    </row>
    <row r="273" spans="2:15" ht="17">
      <c r="B273" s="3" t="s">
        <v>286</v>
      </c>
      <c r="C273" s="3" t="s">
        <v>444</v>
      </c>
      <c r="D273" s="3">
        <v>694</v>
      </c>
      <c r="E273" s="3">
        <v>0</v>
      </c>
      <c r="F273" s="3">
        <v>950</v>
      </c>
      <c r="G273" s="3">
        <v>199</v>
      </c>
      <c r="H273" s="3">
        <f t="shared" si="19"/>
        <v>-751</v>
      </c>
      <c r="I273" s="8">
        <v>84</v>
      </c>
      <c r="J273" s="3">
        <v>70</v>
      </c>
      <c r="K273" s="11"/>
      <c r="L273" s="7">
        <f t="shared" si="20"/>
        <v>1.1666666666666667</v>
      </c>
      <c r="M273" s="10">
        <f>SUM(H4:H273)</f>
        <v>23223</v>
      </c>
      <c r="N273" s="10">
        <f>SUM(I4:I273)</f>
        <v>20665</v>
      </c>
      <c r="O273" s="3"/>
    </row>
    <row r="274" spans="2:15" ht="17">
      <c r="B274" s="3" t="s">
        <v>287</v>
      </c>
      <c r="C274" s="3" t="s">
        <v>382</v>
      </c>
      <c r="D274" s="3" t="s">
        <v>445</v>
      </c>
      <c r="E274" s="3">
        <v>0</v>
      </c>
      <c r="F274" s="3">
        <v>331</v>
      </c>
      <c r="G274" s="3">
        <v>370</v>
      </c>
      <c r="H274" s="3">
        <f t="shared" si="19"/>
        <v>39</v>
      </c>
      <c r="I274" s="8">
        <v>50</v>
      </c>
      <c r="J274" s="3">
        <v>40</v>
      </c>
      <c r="K274" s="11"/>
      <c r="L274" s="7">
        <f t="shared" si="20"/>
        <v>0.66666666666666663</v>
      </c>
      <c r="M274" s="10">
        <f>SUM(H4:H274)</f>
        <v>23262</v>
      </c>
      <c r="N274" s="10">
        <f>SUM(I4:I274)</f>
        <v>20715</v>
      </c>
      <c r="O274" s="3"/>
    </row>
    <row r="275" spans="2:15" ht="17">
      <c r="B275" s="3" t="s">
        <v>288</v>
      </c>
      <c r="C275" s="3" t="s">
        <v>446</v>
      </c>
      <c r="D275" s="3">
        <v>648</v>
      </c>
      <c r="E275" s="3">
        <v>0</v>
      </c>
      <c r="F275" s="3">
        <v>550</v>
      </c>
      <c r="G275" s="3">
        <v>112</v>
      </c>
      <c r="H275" s="3">
        <f t="shared" si="19"/>
        <v>-438</v>
      </c>
      <c r="I275" s="8">
        <v>107</v>
      </c>
      <c r="J275" s="3">
        <v>45</v>
      </c>
      <c r="K275" s="11"/>
      <c r="L275" s="7">
        <f t="shared" si="20"/>
        <v>0.75</v>
      </c>
      <c r="M275" s="10">
        <f>SUM(H4:H275)</f>
        <v>22824</v>
      </c>
      <c r="N275" s="10">
        <f>SUM(I4:I275)</f>
        <v>20822</v>
      </c>
      <c r="O275" s="3"/>
    </row>
    <row r="276" spans="2:15" ht="17">
      <c r="B276" s="3" t="s">
        <v>289</v>
      </c>
      <c r="C276" s="3" t="s">
        <v>382</v>
      </c>
      <c r="D276" s="3" t="s">
        <v>447</v>
      </c>
      <c r="E276" s="3">
        <v>0</v>
      </c>
      <c r="F276" s="3">
        <v>670</v>
      </c>
      <c r="G276" s="3">
        <v>723</v>
      </c>
      <c r="H276" s="3">
        <f t="shared" si="19"/>
        <v>53</v>
      </c>
      <c r="I276" s="8">
        <v>110</v>
      </c>
      <c r="J276" s="3">
        <v>55</v>
      </c>
      <c r="K276" s="11"/>
      <c r="L276" s="7">
        <f t="shared" si="20"/>
        <v>0.91666666666666663</v>
      </c>
      <c r="M276" s="10">
        <f>SUM(H4:H276)</f>
        <v>22877</v>
      </c>
      <c r="N276" s="10">
        <f>SUM(I4:I276)</f>
        <v>20932</v>
      </c>
      <c r="O276" s="3"/>
    </row>
    <row r="277" spans="2:15" ht="17">
      <c r="B277" s="3" t="s">
        <v>290</v>
      </c>
      <c r="C277" s="3" t="s">
        <v>406</v>
      </c>
      <c r="D277" s="3">
        <v>611</v>
      </c>
      <c r="E277" s="3">
        <v>0</v>
      </c>
      <c r="F277" s="3">
        <v>50</v>
      </c>
      <c r="G277" s="3">
        <v>37</v>
      </c>
      <c r="H277" s="3">
        <f t="shared" si="19"/>
        <v>-13</v>
      </c>
      <c r="I277" s="8">
        <v>88</v>
      </c>
      <c r="J277" s="3">
        <v>10</v>
      </c>
      <c r="K277" s="11"/>
      <c r="L277" s="7">
        <f t="shared" si="20"/>
        <v>0.16666666666666666</v>
      </c>
      <c r="M277" s="10">
        <f>SUM(H4:H277)</f>
        <v>22864</v>
      </c>
      <c r="N277" s="10">
        <f>SUM(I4:I277)</f>
        <v>21020</v>
      </c>
      <c r="O277" s="3"/>
    </row>
    <row r="278" spans="2:15" ht="17">
      <c r="B278" s="3" t="s">
        <v>291</v>
      </c>
      <c r="C278" s="3" t="s">
        <v>384</v>
      </c>
      <c r="D278" s="3">
        <v>581</v>
      </c>
      <c r="E278" s="3">
        <v>0</v>
      </c>
      <c r="F278" s="3">
        <v>237</v>
      </c>
      <c r="G278" s="3">
        <v>295</v>
      </c>
      <c r="H278" s="3">
        <f t="shared" si="19"/>
        <v>58</v>
      </c>
      <c r="I278" s="8">
        <v>44</v>
      </c>
      <c r="J278" s="3">
        <v>30</v>
      </c>
      <c r="K278" s="11"/>
      <c r="L278" s="7">
        <f t="shared" si="20"/>
        <v>0.5</v>
      </c>
      <c r="M278" s="10">
        <f>SUM(H4:H278)</f>
        <v>22922</v>
      </c>
      <c r="N278" s="10">
        <f>SUM(I4:I278)</f>
        <v>21064</v>
      </c>
      <c r="O278" s="3"/>
    </row>
    <row r="279" spans="2:15" ht="17">
      <c r="B279" s="3" t="s">
        <v>292</v>
      </c>
      <c r="C279" s="3" t="s">
        <v>329</v>
      </c>
      <c r="D279" s="3">
        <v>76</v>
      </c>
      <c r="E279" s="3" t="s">
        <v>387</v>
      </c>
      <c r="F279" s="3">
        <v>800</v>
      </c>
      <c r="G279" s="3">
        <v>1495</v>
      </c>
      <c r="H279" s="3">
        <f t="shared" si="19"/>
        <v>695</v>
      </c>
      <c r="I279" s="8">
        <v>19</v>
      </c>
      <c r="J279" s="3">
        <v>60</v>
      </c>
      <c r="K279" s="11"/>
      <c r="L279" s="7">
        <f t="shared" si="20"/>
        <v>1</v>
      </c>
      <c r="M279" s="10">
        <f>SUM(H4:H279)</f>
        <v>23617</v>
      </c>
      <c r="N279" s="10">
        <f>SUM(I4:I279)</f>
        <v>21083</v>
      </c>
      <c r="O279" s="3"/>
    </row>
    <row r="280" spans="2:15" ht="17">
      <c r="B280" s="3" t="s">
        <v>293</v>
      </c>
      <c r="C280" s="3" t="s">
        <v>382</v>
      </c>
      <c r="D280" s="3" t="s">
        <v>448</v>
      </c>
      <c r="E280" s="3" t="s">
        <v>449</v>
      </c>
      <c r="F280" s="3">
        <v>150</v>
      </c>
      <c r="G280" s="3">
        <v>901</v>
      </c>
      <c r="H280" s="3">
        <f t="shared" si="19"/>
        <v>751</v>
      </c>
      <c r="I280" s="8">
        <v>80</v>
      </c>
      <c r="J280" s="3">
        <v>50</v>
      </c>
      <c r="K280" s="11"/>
      <c r="L280" s="7">
        <f t="shared" si="20"/>
        <v>0.83333333333333337</v>
      </c>
      <c r="M280" s="10">
        <f>SUM(H4:H280)</f>
        <v>24368</v>
      </c>
      <c r="N280" s="10">
        <f>SUM(I4:I280)</f>
        <v>21163</v>
      </c>
      <c r="O280" s="3"/>
    </row>
    <row r="281" spans="2:15" ht="17">
      <c r="B281" s="3" t="s">
        <v>294</v>
      </c>
      <c r="C281" s="3" t="s">
        <v>382</v>
      </c>
      <c r="D281" s="3" t="s">
        <v>447</v>
      </c>
      <c r="E281" s="3">
        <v>0</v>
      </c>
      <c r="F281" s="3">
        <v>300</v>
      </c>
      <c r="G281" s="3">
        <v>491</v>
      </c>
      <c r="H281" s="3">
        <f t="shared" si="19"/>
        <v>191</v>
      </c>
      <c r="I281" s="8">
        <v>110</v>
      </c>
      <c r="J281" s="3">
        <v>40</v>
      </c>
      <c r="K281" s="11"/>
      <c r="L281" s="7">
        <f t="shared" si="20"/>
        <v>0.66666666666666663</v>
      </c>
      <c r="M281" s="10">
        <f>SUM(H4:H281)</f>
        <v>24559</v>
      </c>
      <c r="N281" s="10">
        <f>SUM(I4:I281)</f>
        <v>21273</v>
      </c>
      <c r="O281" s="3"/>
    </row>
    <row r="282" spans="2:15" ht="17">
      <c r="B282" s="3" t="s">
        <v>295</v>
      </c>
      <c r="C282" s="3" t="s">
        <v>450</v>
      </c>
      <c r="D282" s="3">
        <v>704</v>
      </c>
      <c r="E282" s="3">
        <v>0</v>
      </c>
      <c r="F282" s="3">
        <v>150</v>
      </c>
      <c r="G282" s="3">
        <v>75</v>
      </c>
      <c r="H282" s="3">
        <f t="shared" si="19"/>
        <v>-75</v>
      </c>
      <c r="I282" s="8">
        <v>110</v>
      </c>
      <c r="J282" s="3">
        <v>20</v>
      </c>
      <c r="K282" s="11"/>
      <c r="L282" s="7">
        <f t="shared" si="20"/>
        <v>0.33333333333333331</v>
      </c>
      <c r="M282" s="10">
        <f>SUM(H4:H282)</f>
        <v>24484</v>
      </c>
      <c r="N282" s="10">
        <f>SUM(I4:I282)</f>
        <v>21383</v>
      </c>
      <c r="O282" s="3"/>
    </row>
    <row r="283" spans="2:15" ht="17">
      <c r="B283" s="3" t="s">
        <v>296</v>
      </c>
      <c r="C283" s="3" t="s">
        <v>382</v>
      </c>
      <c r="D283" s="3" t="s">
        <v>383</v>
      </c>
      <c r="E283" s="3">
        <v>0</v>
      </c>
      <c r="F283" s="3">
        <v>100</v>
      </c>
      <c r="G283" s="3">
        <v>384</v>
      </c>
      <c r="H283" s="3">
        <f>G283-F283</f>
        <v>284</v>
      </c>
      <c r="I283" s="8">
        <v>80</v>
      </c>
      <c r="J283" s="3">
        <v>35</v>
      </c>
      <c r="K283" s="11"/>
      <c r="L283" s="7">
        <f t="shared" si="20"/>
        <v>0.58333333333333337</v>
      </c>
      <c r="M283" s="10">
        <f>SUM(H4:H283)</f>
        <v>24768</v>
      </c>
      <c r="N283" s="10">
        <f>SUM(I4:I283)</f>
        <v>21463</v>
      </c>
      <c r="O283" s="3"/>
    </row>
    <row r="284" spans="2:15" ht="17">
      <c r="B284" s="3" t="s">
        <v>297</v>
      </c>
      <c r="C284" s="3" t="s">
        <v>329</v>
      </c>
      <c r="D284" s="3">
        <v>117</v>
      </c>
      <c r="E284" s="3" t="s">
        <v>387</v>
      </c>
      <c r="F284" s="3">
        <v>450</v>
      </c>
      <c r="G284" s="3">
        <v>177</v>
      </c>
      <c r="H284" s="3">
        <f t="shared" ref="H284:H303" si="21">G284-F284</f>
        <v>-273</v>
      </c>
      <c r="I284" s="8">
        <v>27</v>
      </c>
      <c r="J284" s="3">
        <v>30</v>
      </c>
      <c r="K284" s="11"/>
      <c r="L284" s="7">
        <f t="shared" si="20"/>
        <v>0.5</v>
      </c>
      <c r="M284" s="10">
        <f>SUM(H4:H284)</f>
        <v>24495</v>
      </c>
      <c r="N284" s="10">
        <f>SUM(I4:I284)</f>
        <v>21490</v>
      </c>
      <c r="O284" s="3"/>
    </row>
    <row r="285" spans="2:15" ht="17">
      <c r="B285" s="3" t="s">
        <v>298</v>
      </c>
      <c r="C285" s="3" t="s">
        <v>329</v>
      </c>
      <c r="D285" s="3">
        <v>65</v>
      </c>
      <c r="E285" s="3" t="s">
        <v>395</v>
      </c>
      <c r="F285" s="3">
        <v>100</v>
      </c>
      <c r="G285" s="3">
        <v>361</v>
      </c>
      <c r="H285" s="3">
        <f t="shared" si="21"/>
        <v>261</v>
      </c>
      <c r="I285" s="8">
        <v>59</v>
      </c>
      <c r="J285" s="3">
        <v>25</v>
      </c>
      <c r="K285" s="11"/>
      <c r="L285" s="7">
        <f t="shared" si="20"/>
        <v>0.41666666666666669</v>
      </c>
      <c r="M285" s="10">
        <f>SUM(H4:H285)</f>
        <v>24756</v>
      </c>
      <c r="N285" s="10">
        <f>SUM(I4:I285)</f>
        <v>21549</v>
      </c>
      <c r="O285" s="3"/>
    </row>
    <row r="286" spans="2:15" ht="17">
      <c r="B286" s="3" t="s">
        <v>299</v>
      </c>
      <c r="C286" s="3" t="s">
        <v>382</v>
      </c>
      <c r="D286" s="3" t="s">
        <v>451</v>
      </c>
      <c r="E286" s="3" t="s">
        <v>452</v>
      </c>
      <c r="F286" s="3">
        <v>700</v>
      </c>
      <c r="G286" s="3">
        <v>277</v>
      </c>
      <c r="H286" s="3">
        <f t="shared" si="21"/>
        <v>-423</v>
      </c>
      <c r="I286" s="8">
        <v>110</v>
      </c>
      <c r="J286" s="3">
        <v>40</v>
      </c>
      <c r="K286" s="11"/>
      <c r="L286" s="7">
        <f t="shared" si="20"/>
        <v>0.66666666666666663</v>
      </c>
      <c r="M286" s="10">
        <f>SUM(H4:H286)</f>
        <v>24333</v>
      </c>
      <c r="N286" s="10">
        <f>SUM(I4:I286)</f>
        <v>21659</v>
      </c>
      <c r="O286" s="3"/>
    </row>
    <row r="287" spans="2:15" ht="17">
      <c r="B287" s="3" t="s">
        <v>300</v>
      </c>
      <c r="C287" s="3" t="s">
        <v>384</v>
      </c>
      <c r="D287" s="3">
        <v>465</v>
      </c>
      <c r="E287" s="3">
        <v>127</v>
      </c>
      <c r="F287" s="3">
        <v>327</v>
      </c>
      <c r="G287" s="3">
        <v>691</v>
      </c>
      <c r="H287" s="3">
        <f t="shared" si="21"/>
        <v>364</v>
      </c>
      <c r="I287" s="8">
        <v>48</v>
      </c>
      <c r="J287" s="3">
        <v>50</v>
      </c>
      <c r="K287" s="11"/>
      <c r="L287" s="7">
        <f t="shared" si="20"/>
        <v>0.83333333333333337</v>
      </c>
      <c r="M287" s="10">
        <f>SUM(H4:H287)</f>
        <v>24697</v>
      </c>
      <c r="N287" s="10">
        <f>SUM(I4:I287)</f>
        <v>21707</v>
      </c>
      <c r="O287" s="3"/>
    </row>
    <row r="288" spans="2:15" ht="17">
      <c r="B288" s="3" t="s">
        <v>301</v>
      </c>
      <c r="C288" s="3" t="s">
        <v>382</v>
      </c>
      <c r="D288" s="3" t="s">
        <v>453</v>
      </c>
      <c r="E288" s="3" t="s">
        <v>454</v>
      </c>
      <c r="F288" s="3">
        <v>450</v>
      </c>
      <c r="G288" s="3">
        <v>222</v>
      </c>
      <c r="H288" s="3">
        <f t="shared" si="21"/>
        <v>-228</v>
      </c>
      <c r="I288" s="8">
        <v>75</v>
      </c>
      <c r="J288" s="3">
        <v>40</v>
      </c>
      <c r="K288" s="11"/>
      <c r="L288" s="7">
        <f t="shared" si="20"/>
        <v>0.66666666666666663</v>
      </c>
      <c r="M288" s="10">
        <f>SUM(H4:H288)</f>
        <v>24469</v>
      </c>
      <c r="N288" s="10">
        <f>SUM(I4:I288)</f>
        <v>21782</v>
      </c>
      <c r="O288" s="3"/>
    </row>
    <row r="289" spans="2:15" ht="17">
      <c r="B289" s="3" t="s">
        <v>302</v>
      </c>
      <c r="C289" s="3" t="s">
        <v>413</v>
      </c>
      <c r="D289" s="3">
        <v>768</v>
      </c>
      <c r="E289" s="3">
        <v>0</v>
      </c>
      <c r="F289" s="3">
        <v>250</v>
      </c>
      <c r="G289" s="3">
        <v>915</v>
      </c>
      <c r="H289" s="3">
        <f t="shared" si="21"/>
        <v>665</v>
      </c>
      <c r="I289" s="8">
        <v>180</v>
      </c>
      <c r="J289" s="3">
        <v>40</v>
      </c>
      <c r="K289" s="11"/>
      <c r="L289" s="7">
        <f t="shared" si="20"/>
        <v>0.66666666666666663</v>
      </c>
      <c r="M289" s="10">
        <f>SUM(H4:H289)</f>
        <v>25134</v>
      </c>
      <c r="N289" s="10">
        <f>SUM(I4:I289)</f>
        <v>21962</v>
      </c>
      <c r="O289" s="3"/>
    </row>
    <row r="290" spans="2:15" ht="17">
      <c r="B290" s="3" t="s">
        <v>303</v>
      </c>
      <c r="C290" s="3" t="s">
        <v>382</v>
      </c>
      <c r="D290" s="3" t="s">
        <v>455</v>
      </c>
      <c r="E290" s="3">
        <v>0</v>
      </c>
      <c r="F290" s="3">
        <v>950</v>
      </c>
      <c r="G290" s="3">
        <v>110</v>
      </c>
      <c r="H290" s="3">
        <f t="shared" si="21"/>
        <v>-840</v>
      </c>
      <c r="I290" s="8">
        <v>75</v>
      </c>
      <c r="J290" s="3">
        <v>50</v>
      </c>
      <c r="K290" s="11"/>
      <c r="L290" s="7">
        <f t="shared" si="20"/>
        <v>0.83333333333333337</v>
      </c>
      <c r="M290" s="10">
        <f>SUM(H4:H290)</f>
        <v>24294</v>
      </c>
      <c r="N290" s="10">
        <f>SUM(I4:I290)</f>
        <v>22037</v>
      </c>
      <c r="O290" s="3"/>
    </row>
    <row r="291" spans="2:15" ht="17">
      <c r="B291" s="3" t="s">
        <v>304</v>
      </c>
      <c r="C291" s="3" t="s">
        <v>329</v>
      </c>
      <c r="D291" s="3">
        <v>31</v>
      </c>
      <c r="E291" s="3" t="s">
        <v>391</v>
      </c>
      <c r="F291" s="3">
        <v>800</v>
      </c>
      <c r="G291" s="3">
        <v>737</v>
      </c>
      <c r="H291" s="3">
        <f t="shared" si="21"/>
        <v>-63</v>
      </c>
      <c r="I291" s="8">
        <v>53</v>
      </c>
      <c r="J291" s="3">
        <v>45</v>
      </c>
      <c r="K291" s="11"/>
      <c r="L291" s="7">
        <f t="shared" si="20"/>
        <v>0.75</v>
      </c>
      <c r="M291" s="10">
        <f>SUM(H4:H291)</f>
        <v>24231</v>
      </c>
      <c r="N291" s="10">
        <f>SUM(I4:I291)</f>
        <v>22090</v>
      </c>
      <c r="O291" s="3"/>
    </row>
    <row r="292" spans="2:15" ht="17">
      <c r="B292" s="3" t="s">
        <v>305</v>
      </c>
      <c r="C292" s="3" t="s">
        <v>382</v>
      </c>
      <c r="D292" s="3" t="s">
        <v>456</v>
      </c>
      <c r="E292" s="3" t="s">
        <v>385</v>
      </c>
      <c r="F292" s="3">
        <v>550</v>
      </c>
      <c r="G292" s="3">
        <v>307</v>
      </c>
      <c r="H292" s="3">
        <f t="shared" si="21"/>
        <v>-243</v>
      </c>
      <c r="I292" s="8">
        <v>90</v>
      </c>
      <c r="J292" s="3">
        <v>35</v>
      </c>
      <c r="K292" s="11"/>
      <c r="L292" s="7">
        <f t="shared" si="20"/>
        <v>0.58333333333333337</v>
      </c>
      <c r="M292" s="10">
        <f>SUM(H4:H292)</f>
        <v>23988</v>
      </c>
      <c r="N292" s="10">
        <f>SUM(I4:I292)</f>
        <v>22180</v>
      </c>
      <c r="O292" s="3"/>
    </row>
    <row r="293" spans="2:15" ht="17">
      <c r="B293" s="3" t="s">
        <v>306</v>
      </c>
      <c r="C293" s="3" t="s">
        <v>406</v>
      </c>
      <c r="D293" s="3">
        <v>626</v>
      </c>
      <c r="E293" s="3">
        <v>0</v>
      </c>
      <c r="F293" s="3">
        <v>150</v>
      </c>
      <c r="G293" s="3">
        <v>279</v>
      </c>
      <c r="H293" s="3">
        <f t="shared" si="21"/>
        <v>129</v>
      </c>
      <c r="I293" s="8">
        <v>145</v>
      </c>
      <c r="J293" s="3">
        <v>20</v>
      </c>
      <c r="K293" s="11"/>
      <c r="L293" s="7">
        <f t="shared" si="20"/>
        <v>0.33333333333333331</v>
      </c>
      <c r="M293" s="10">
        <f>SUM(H4:H293)</f>
        <v>24117</v>
      </c>
      <c r="N293" s="10">
        <f>SUM(I4:I293)</f>
        <v>22325</v>
      </c>
      <c r="O293" s="3"/>
    </row>
    <row r="294" spans="2:15" ht="17">
      <c r="B294" s="3" t="s">
        <v>307</v>
      </c>
      <c r="C294" s="3" t="s">
        <v>329</v>
      </c>
      <c r="D294" s="3">
        <v>55</v>
      </c>
      <c r="E294" s="3" t="s">
        <v>395</v>
      </c>
      <c r="F294" s="3">
        <v>250</v>
      </c>
      <c r="G294" s="3">
        <v>188</v>
      </c>
      <c r="H294" s="3">
        <f t="shared" si="21"/>
        <v>-62</v>
      </c>
      <c r="I294" s="8">
        <v>59</v>
      </c>
      <c r="J294" s="3">
        <v>20</v>
      </c>
      <c r="K294" s="11"/>
      <c r="L294" s="7">
        <f t="shared" si="20"/>
        <v>0.33333333333333331</v>
      </c>
      <c r="M294" s="10">
        <f>SUM(H4:H294)</f>
        <v>24055</v>
      </c>
      <c r="N294" s="10">
        <f>SUM(I4:I294)</f>
        <v>22384</v>
      </c>
      <c r="O294" s="3"/>
    </row>
    <row r="295" spans="2:15" ht="17">
      <c r="B295" s="3" t="s">
        <v>308</v>
      </c>
      <c r="C295" s="3" t="s">
        <v>382</v>
      </c>
      <c r="D295" s="3" t="s">
        <v>457</v>
      </c>
      <c r="E295" s="3" t="s">
        <v>458</v>
      </c>
      <c r="F295" s="3">
        <v>550</v>
      </c>
      <c r="G295" s="3">
        <v>3155</v>
      </c>
      <c r="H295" s="3">
        <f t="shared" si="21"/>
        <v>2605</v>
      </c>
      <c r="I295" s="8">
        <v>110</v>
      </c>
      <c r="J295" s="3">
        <v>130</v>
      </c>
      <c r="K295" s="11"/>
      <c r="L295" s="7">
        <f t="shared" si="20"/>
        <v>2.1666666666666665</v>
      </c>
      <c r="M295" s="10">
        <f>SUM(H4:H295)</f>
        <v>26660</v>
      </c>
      <c r="N295" s="10">
        <f>SUM(I4:I295)</f>
        <v>22494</v>
      </c>
      <c r="O295" s="3"/>
    </row>
    <row r="296" spans="2:15" ht="17">
      <c r="B296" s="3" t="s">
        <v>309</v>
      </c>
      <c r="C296" s="3" t="s">
        <v>389</v>
      </c>
      <c r="D296" s="3">
        <v>656</v>
      </c>
      <c r="E296" s="3">
        <v>187</v>
      </c>
      <c r="F296" s="3">
        <v>250</v>
      </c>
      <c r="G296" s="3">
        <v>362</v>
      </c>
      <c r="H296" s="3">
        <f t="shared" si="21"/>
        <v>112</v>
      </c>
      <c r="I296" s="8">
        <v>364</v>
      </c>
      <c r="J296" s="3">
        <v>30</v>
      </c>
      <c r="K296" s="11"/>
      <c r="L296" s="7">
        <f t="shared" si="20"/>
        <v>0.5</v>
      </c>
      <c r="M296" s="10">
        <f>SUM(H4:H296)</f>
        <v>26772</v>
      </c>
      <c r="N296" s="10">
        <f>SUM(I4:I296)</f>
        <v>22858</v>
      </c>
      <c r="O296" s="3"/>
    </row>
    <row r="297" spans="2:15" ht="17">
      <c r="B297" s="3" t="s">
        <v>310</v>
      </c>
      <c r="C297" s="3" t="s">
        <v>329</v>
      </c>
      <c r="D297" s="3">
        <v>61</v>
      </c>
      <c r="E297" s="3" t="s">
        <v>387</v>
      </c>
      <c r="F297" s="3">
        <v>900</v>
      </c>
      <c r="G297" s="3">
        <v>457</v>
      </c>
      <c r="H297" s="3">
        <f t="shared" si="21"/>
        <v>-443</v>
      </c>
      <c r="I297" s="8">
        <v>18</v>
      </c>
      <c r="J297" s="3">
        <v>40</v>
      </c>
      <c r="K297" s="11"/>
      <c r="L297" s="7">
        <f t="shared" si="20"/>
        <v>0.66666666666666663</v>
      </c>
      <c r="M297" s="10">
        <f>SUM(H4:H297)</f>
        <v>26329</v>
      </c>
      <c r="N297" s="10">
        <f>SUM(I4:I297)</f>
        <v>22876</v>
      </c>
      <c r="O297" s="3"/>
    </row>
    <row r="298" spans="2:15" ht="17">
      <c r="B298" s="3" t="s">
        <v>311</v>
      </c>
      <c r="C298" s="3" t="s">
        <v>382</v>
      </c>
      <c r="D298" s="3" t="s">
        <v>459</v>
      </c>
      <c r="E298" s="3">
        <v>0</v>
      </c>
      <c r="F298" s="3">
        <v>500</v>
      </c>
      <c r="G298" s="3">
        <v>361</v>
      </c>
      <c r="H298" s="3">
        <f t="shared" si="21"/>
        <v>-139</v>
      </c>
      <c r="I298" s="8">
        <v>75</v>
      </c>
      <c r="J298" s="3">
        <v>35</v>
      </c>
      <c r="K298" s="11"/>
      <c r="L298" s="7">
        <f t="shared" si="20"/>
        <v>0.58333333333333337</v>
      </c>
      <c r="M298" s="10">
        <f>SUM(H4:H298)</f>
        <v>26190</v>
      </c>
      <c r="N298" s="10">
        <f>SUM(I4:I298)</f>
        <v>22951</v>
      </c>
      <c r="O298" s="3"/>
    </row>
    <row r="299" spans="2:15" ht="17">
      <c r="B299" s="3" t="s">
        <v>312</v>
      </c>
      <c r="C299" s="3" t="s">
        <v>382</v>
      </c>
      <c r="D299" s="3" t="s">
        <v>460</v>
      </c>
      <c r="E299" s="3" t="s">
        <v>461</v>
      </c>
      <c r="F299" s="3">
        <v>536</v>
      </c>
      <c r="G299" s="3">
        <v>899</v>
      </c>
      <c r="H299" s="3">
        <f t="shared" si="21"/>
        <v>363</v>
      </c>
      <c r="I299" s="8">
        <v>110</v>
      </c>
      <c r="J299" s="3">
        <v>50</v>
      </c>
      <c r="K299" s="11"/>
      <c r="L299" s="7">
        <f t="shared" si="20"/>
        <v>0.83333333333333337</v>
      </c>
      <c r="M299" s="10">
        <f>SUM(H4:H299)</f>
        <v>26553</v>
      </c>
      <c r="N299" s="10">
        <f>SUM(I4:I299)</f>
        <v>23061</v>
      </c>
      <c r="O299" s="3"/>
    </row>
    <row r="300" spans="2:15" ht="17">
      <c r="B300" s="3" t="s">
        <v>313</v>
      </c>
      <c r="C300" s="3" t="s">
        <v>462</v>
      </c>
      <c r="D300" s="3">
        <v>862</v>
      </c>
      <c r="E300" s="3">
        <v>256</v>
      </c>
      <c r="F300" s="3">
        <v>300</v>
      </c>
      <c r="G300" s="3">
        <v>2134</v>
      </c>
      <c r="H300" s="3">
        <f t="shared" si="21"/>
        <v>1834</v>
      </c>
      <c r="I300" s="8">
        <v>224</v>
      </c>
      <c r="J300" s="3">
        <v>110</v>
      </c>
      <c r="K300" s="11"/>
      <c r="L300" s="7">
        <f t="shared" si="20"/>
        <v>1.8333333333333333</v>
      </c>
      <c r="M300" s="10">
        <f>SUM(H4:H300)</f>
        <v>28387</v>
      </c>
      <c r="N300" s="10">
        <f>SUM(I4:I300)</f>
        <v>23285</v>
      </c>
      <c r="O300" s="3"/>
    </row>
    <row r="301" spans="2:15" ht="17">
      <c r="B301" s="3" t="s">
        <v>314</v>
      </c>
      <c r="C301" s="3" t="s">
        <v>463</v>
      </c>
      <c r="D301" s="3">
        <v>384</v>
      </c>
      <c r="E301" s="3">
        <v>0</v>
      </c>
      <c r="F301" s="3">
        <v>450</v>
      </c>
      <c r="G301" s="3">
        <v>743</v>
      </c>
      <c r="H301" s="3">
        <f t="shared" si="21"/>
        <v>293</v>
      </c>
      <c r="I301" s="8">
        <v>64</v>
      </c>
      <c r="J301" s="3">
        <v>40</v>
      </c>
      <c r="K301" s="11"/>
      <c r="L301" s="7">
        <f t="shared" si="20"/>
        <v>0.66666666666666663</v>
      </c>
      <c r="M301" s="10">
        <f>SUM(H4:H301)</f>
        <v>28680</v>
      </c>
      <c r="N301" s="10">
        <f>SUM(I4:I301)</f>
        <v>23349</v>
      </c>
      <c r="O301" s="3"/>
    </row>
    <row r="302" spans="2:15" ht="17">
      <c r="B302" s="3" t="s">
        <v>315</v>
      </c>
      <c r="C302" s="3" t="s">
        <v>406</v>
      </c>
      <c r="D302" s="3">
        <v>814</v>
      </c>
      <c r="E302" s="3">
        <v>0</v>
      </c>
      <c r="F302" s="3">
        <v>200</v>
      </c>
      <c r="G302" s="3">
        <v>134</v>
      </c>
      <c r="H302" s="3">
        <f t="shared" si="21"/>
        <v>-66</v>
      </c>
      <c r="I302" s="8">
        <v>230</v>
      </c>
      <c r="J302" s="3">
        <v>20</v>
      </c>
      <c r="K302" s="11"/>
      <c r="L302" s="7">
        <f t="shared" si="20"/>
        <v>0.33333333333333331</v>
      </c>
      <c r="M302" s="10">
        <f>SUM(H4:H302)</f>
        <v>28614</v>
      </c>
      <c r="N302" s="10">
        <f>SUM(I4:I302)</f>
        <v>23579</v>
      </c>
      <c r="O302" s="3"/>
    </row>
    <row r="303" spans="2:15" ht="17">
      <c r="B303" s="3" t="s">
        <v>316</v>
      </c>
      <c r="C303" s="3" t="s">
        <v>464</v>
      </c>
      <c r="D303" s="3">
        <v>496</v>
      </c>
      <c r="E303" s="3">
        <v>134</v>
      </c>
      <c r="F303" s="3">
        <v>450</v>
      </c>
      <c r="G303" s="3">
        <v>139</v>
      </c>
      <c r="H303" s="3">
        <f t="shared" si="21"/>
        <v>-311</v>
      </c>
      <c r="I303" s="8">
        <v>81</v>
      </c>
      <c r="J303" s="3">
        <v>45</v>
      </c>
      <c r="K303" s="11"/>
      <c r="L303" s="7">
        <f t="shared" si="20"/>
        <v>0.75</v>
      </c>
      <c r="M303" s="10">
        <f>SUM(H4:H303)</f>
        <v>28303</v>
      </c>
      <c r="N303" s="3">
        <f>SUM(I4:I303)</f>
        <v>23660</v>
      </c>
      <c r="O303" s="3"/>
    </row>
    <row r="304" spans="2:15" ht="17">
      <c r="B304" s="21" t="s">
        <v>36</v>
      </c>
      <c r="C304" s="22"/>
      <c r="D304" s="22"/>
      <c r="E304" s="22"/>
      <c r="F304" s="5">
        <f>SUM(F4:F303)</f>
        <v>116737</v>
      </c>
      <c r="G304" s="5">
        <f>SUM(G4:G303)</f>
        <v>145040</v>
      </c>
      <c r="H304" s="5">
        <f>G304-F304</f>
        <v>28303</v>
      </c>
      <c r="I304" s="9">
        <f>SUM(I4:I303)</f>
        <v>23660</v>
      </c>
      <c r="J304" s="5">
        <f>SUM(J4:J303)</f>
        <v>11396</v>
      </c>
      <c r="K304" s="6"/>
      <c r="L304" s="5">
        <f>J304/60</f>
        <v>189.93333333333334</v>
      </c>
      <c r="M304" s="20">
        <f>SUM(H4:H303)</f>
        <v>28303</v>
      </c>
      <c r="N304" s="19">
        <f>SUM(I4:I303)</f>
        <v>23660</v>
      </c>
      <c r="O304" s="5">
        <f>SUM(O4:O303)</f>
        <v>0</v>
      </c>
    </row>
    <row r="305" spans="2:8">
      <c r="B305"/>
      <c r="C305"/>
      <c r="D305"/>
      <c r="E305"/>
      <c r="F305"/>
    </row>
    <row r="306" spans="2:8">
      <c r="B306"/>
      <c r="C306"/>
      <c r="D306"/>
      <c r="E306"/>
      <c r="F306"/>
    </row>
    <row r="307" spans="2:8">
      <c r="B307"/>
      <c r="C307"/>
      <c r="D307"/>
      <c r="E307"/>
      <c r="F307"/>
    </row>
    <row r="308" spans="2:8">
      <c r="B308"/>
      <c r="C308"/>
      <c r="D308"/>
      <c r="E308"/>
      <c r="F308"/>
    </row>
    <row r="309" spans="2:8">
      <c r="B309"/>
      <c r="C309"/>
      <c r="D309"/>
      <c r="E309"/>
      <c r="F309"/>
    </row>
    <row r="310" spans="2:8">
      <c r="B310"/>
      <c r="C310"/>
      <c r="D310"/>
      <c r="E310"/>
      <c r="F310"/>
    </row>
    <row r="311" spans="2:8">
      <c r="H311" s="2"/>
    </row>
    <row r="312" spans="2:8">
      <c r="H312" s="2"/>
    </row>
    <row r="313" spans="2:8">
      <c r="H313" s="2"/>
    </row>
    <row r="314" spans="2:8">
      <c r="H314" s="2"/>
    </row>
    <row r="315" spans="2:8">
      <c r="H315" s="2"/>
    </row>
    <row r="316" spans="2:8">
      <c r="H316" s="2"/>
    </row>
    <row r="317" spans="2:8">
      <c r="H317" s="2"/>
    </row>
    <row r="318" spans="2:8">
      <c r="H318" s="2"/>
    </row>
  </sheetData>
  <mergeCells count="2">
    <mergeCell ref="B304:E304"/>
    <mergeCell ref="Q3:S3"/>
  </mergeCells>
  <phoneticPr fontId="1"/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E9944854-F91E-4ADB-85A8-7E40B73DE2C8}">
            <xm:f>NOT(ISERROR(SEARCH("-",H304)))</xm:f>
            <xm:f>"-"</xm:f>
            <x14:dxf>
              <font>
                <color rgb="FFFF0000"/>
              </font>
            </x14:dxf>
          </x14:cfRule>
          <xm:sqref>H304:H318</xm:sqref>
        </x14:conditionalFormatting>
        <x14:conditionalFormatting xmlns:xm="http://schemas.microsoft.com/office/excel/2006/main">
          <x14:cfRule type="containsText" priority="44" operator="containsText" id="{F4BB4EC4-A0FA-4367-8DE6-FEA35DE984D0}">
            <xm:f>NOT(ISERROR(SEARCH("-",H208)))</xm:f>
            <xm:f>"-"</xm:f>
            <x14:dxf>
              <font>
                <color rgb="FFFF0000"/>
              </font>
            </x14:dxf>
          </x14:cfRule>
          <xm:sqref>H208:H232</xm:sqref>
        </x14:conditionalFormatting>
        <x14:conditionalFormatting xmlns:xm="http://schemas.microsoft.com/office/excel/2006/main">
          <x14:cfRule type="containsText" priority="43" operator="containsText" id="{E27C2A4F-5456-4906-8D96-8CE22A2F6CD1}">
            <xm:f>NOT(ISERROR(SEARCH("-",H283)))</xm:f>
            <xm:f>"-"</xm:f>
            <x14:dxf>
              <font>
                <color rgb="FFFF0000"/>
              </font>
            </x14:dxf>
          </x14:cfRule>
          <xm:sqref>H283:H303</xm:sqref>
        </x14:conditionalFormatting>
        <x14:conditionalFormatting xmlns:xm="http://schemas.microsoft.com/office/excel/2006/main">
          <x14:cfRule type="containsText" priority="42" operator="containsText" id="{988E20D0-7FA1-4044-8C16-2F705F404956}">
            <xm:f>NOT(ISERROR(SEARCH("-",H258)))</xm:f>
            <xm:f>"-"</xm:f>
            <x14:dxf>
              <font>
                <color rgb="FFFF0000"/>
              </font>
            </x14:dxf>
          </x14:cfRule>
          <xm:sqref>H258:H282</xm:sqref>
        </x14:conditionalFormatting>
        <x14:conditionalFormatting xmlns:xm="http://schemas.microsoft.com/office/excel/2006/main">
          <x14:cfRule type="containsText" priority="41" operator="containsText" id="{58E0710D-B1CE-4ABB-A6EF-6AA1FC60AF1A}">
            <xm:f>NOT(ISERROR(SEARCH("-",H233)))</xm:f>
            <xm:f>"-"</xm:f>
            <x14:dxf>
              <font>
                <color rgb="FFFF0000"/>
              </font>
            </x14:dxf>
          </x14:cfRule>
          <xm:sqref>H233:H257</xm:sqref>
        </x14:conditionalFormatting>
        <x14:conditionalFormatting xmlns:xm="http://schemas.microsoft.com/office/excel/2006/main">
          <x14:cfRule type="containsText" priority="40" operator="containsText" id="{58D2DED4-2FBB-42AA-988B-BDE05ECE6357}">
            <xm:f>NOT(ISERROR(SEARCH("-",H106)))</xm:f>
            <xm:f>"-"</xm:f>
            <x14:dxf>
              <font>
                <color rgb="FFFF0000"/>
              </font>
            </x14:dxf>
          </x14:cfRule>
          <xm:sqref>H206:H207 H106:H130</xm:sqref>
        </x14:conditionalFormatting>
        <x14:conditionalFormatting xmlns:xm="http://schemas.microsoft.com/office/excel/2006/main">
          <x14:cfRule type="containsText" priority="39" operator="containsText" id="{5D260B1C-F421-4120-8EB7-5E6D30EF1D33}">
            <xm:f>NOT(ISERROR(SEARCH("-",H181)))</xm:f>
            <xm:f>"-"</xm:f>
            <x14:dxf>
              <font>
                <color rgb="FFFF0000"/>
              </font>
            </x14:dxf>
          </x14:cfRule>
          <xm:sqref>H181:H205</xm:sqref>
        </x14:conditionalFormatting>
        <x14:conditionalFormatting xmlns:xm="http://schemas.microsoft.com/office/excel/2006/main">
          <x14:cfRule type="containsText" priority="38" operator="containsText" id="{155643D8-9F1D-4B98-8CD1-E42322991779}">
            <xm:f>NOT(ISERROR(SEARCH("-",H156)))</xm:f>
            <xm:f>"-"</xm:f>
            <x14:dxf>
              <font>
                <color rgb="FFFF0000"/>
              </font>
            </x14:dxf>
          </x14:cfRule>
          <xm:sqref>H156:H180</xm:sqref>
        </x14:conditionalFormatting>
        <x14:conditionalFormatting xmlns:xm="http://schemas.microsoft.com/office/excel/2006/main">
          <x14:cfRule type="containsText" priority="37" operator="containsText" id="{DC83E8A2-3B55-42B1-9064-07278EB50EC9}">
            <xm:f>NOT(ISERROR(SEARCH("-",H131)))</xm:f>
            <xm:f>"-"</xm:f>
            <x14:dxf>
              <font>
                <color rgb="FFFF0000"/>
              </font>
            </x14:dxf>
          </x14:cfRule>
          <xm:sqref>H131:H155</xm:sqref>
        </x14:conditionalFormatting>
        <x14:conditionalFormatting xmlns:xm="http://schemas.microsoft.com/office/excel/2006/main">
          <x14:cfRule type="containsText" priority="36" operator="containsText" id="{40687D4A-E47D-411D-9196-7F23A951CBBF}">
            <xm:f>NOT(ISERROR(SEARCH("-",H104)))</xm:f>
            <xm:f>"-"</xm:f>
            <x14:dxf>
              <font>
                <color rgb="FFFF0000"/>
              </font>
            </x14:dxf>
          </x14:cfRule>
          <xm:sqref>H104:H105</xm:sqref>
        </x14:conditionalFormatting>
        <x14:conditionalFormatting xmlns:xm="http://schemas.microsoft.com/office/excel/2006/main">
          <x14:cfRule type="containsText" priority="35" operator="containsText" id="{FAC6CF8A-C500-4CC2-A1E8-A9C65B3B64F8}">
            <xm:f>NOT(ISERROR(SEARCH("-",H98)))</xm:f>
            <xm:f>"-"</xm:f>
            <x14:dxf>
              <font>
                <color rgb="FFFF0000"/>
              </font>
            </x14:dxf>
          </x14:cfRule>
          <xm:sqref>H98:H103</xm:sqref>
        </x14:conditionalFormatting>
        <x14:conditionalFormatting xmlns:xm="http://schemas.microsoft.com/office/excel/2006/main">
          <x14:cfRule type="containsText" priority="18" operator="containsText" id="{717CECEA-787D-45C3-8579-0811041D0EA7}">
            <xm:f>NOT(ISERROR(SEARCH("-",H87)))</xm:f>
            <xm:f>"-"</xm:f>
            <x14:dxf>
              <font>
                <color rgb="FFFF0000"/>
              </font>
            </x14:dxf>
          </x14:cfRule>
          <xm:sqref>H87:H97</xm:sqref>
        </x14:conditionalFormatting>
        <x14:conditionalFormatting xmlns:xm="http://schemas.microsoft.com/office/excel/2006/main">
          <x14:cfRule type="containsText" priority="17" operator="containsText" id="{26B2297B-A5C6-41D6-B809-E1C0907D2CC7}">
            <xm:f>NOT(ISERROR(SEARCH("-",H85)))</xm:f>
            <xm:f>"-"</xm:f>
            <x14:dxf>
              <font>
                <color rgb="FFFF0000"/>
              </font>
            </x14:dxf>
          </x14:cfRule>
          <xm:sqref>H85</xm:sqref>
        </x14:conditionalFormatting>
        <x14:conditionalFormatting xmlns:xm="http://schemas.microsoft.com/office/excel/2006/main">
          <x14:cfRule type="containsText" priority="16" operator="containsText" id="{D01A8B90-5686-4C72-812E-3737EF83A4F4}">
            <xm:f>NOT(ISERROR(SEARCH("-",H70)))</xm:f>
            <xm:f>"-"</xm:f>
            <x14:dxf>
              <font>
                <color rgb="FFFF0000"/>
              </font>
            </x14:dxf>
          </x14:cfRule>
          <xm:sqref>H70:H83</xm:sqref>
        </x14:conditionalFormatting>
        <x14:conditionalFormatting xmlns:xm="http://schemas.microsoft.com/office/excel/2006/main">
          <x14:cfRule type="containsText" priority="14" operator="containsText" id="{1BC03746-BD37-4F36-B5D0-016F5A4EF18C}">
            <xm:f>NOT(ISERROR(SEARCH("-",H78)))</xm:f>
            <xm:f>"-"</xm:f>
            <x14:dxf>
              <font>
                <color rgb="FFFF0000"/>
              </font>
            </x14:dxf>
          </x14:cfRule>
          <xm:sqref>H78:H83</xm:sqref>
        </x14:conditionalFormatting>
        <x14:conditionalFormatting xmlns:xm="http://schemas.microsoft.com/office/excel/2006/main">
          <x14:cfRule type="containsText" priority="13" operator="containsText" id="{8C4CF807-0979-4C91-97BD-AF1E920E3BAD}">
            <xm:f>NOT(ISERROR(SEARCH("-",H76)))</xm:f>
            <xm:f>"-"</xm:f>
            <x14:dxf>
              <font>
                <color rgb="FFFF0000"/>
              </font>
            </x14:dxf>
          </x14:cfRule>
          <xm:sqref>H76</xm:sqref>
        </x14:conditionalFormatting>
        <x14:conditionalFormatting xmlns:xm="http://schemas.microsoft.com/office/excel/2006/main">
          <x14:cfRule type="containsText" priority="12" operator="containsText" id="{DDAF921E-656F-4779-92C2-3204DCC70206}">
            <xm:f>NOT(ISERROR(SEARCH("-",H75)))</xm:f>
            <xm:f>"-"</xm:f>
            <x14:dxf>
              <font>
                <color rgb="FFFF0000"/>
              </font>
            </x14:dxf>
          </x14:cfRule>
          <xm:sqref>H75:H77</xm:sqref>
        </x14:conditionalFormatting>
        <x14:conditionalFormatting xmlns:xm="http://schemas.microsoft.com/office/excel/2006/main">
          <x14:cfRule type="containsText" priority="11" operator="containsText" id="{DEB26BA9-B8B2-4E68-AB3D-ED0BB6DE0149}">
            <xm:f>NOT(ISERROR(SEARCH("-",H75)))</xm:f>
            <xm:f>"-"</xm:f>
            <x14:dxf>
              <font>
                <color rgb="FFFF0000"/>
              </font>
            </x14:dxf>
          </x14:cfRule>
          <xm:sqref>H75:H77</xm:sqref>
        </x14:conditionalFormatting>
        <x14:conditionalFormatting xmlns:xm="http://schemas.microsoft.com/office/excel/2006/main">
          <x14:cfRule type="containsText" priority="10" operator="containsText" id="{E4FEB855-E75B-40E3-91F6-3C8791F89990}">
            <xm:f>NOT(ISERROR(SEARCH("-",H74)))</xm:f>
            <xm:f>"-"</xm:f>
            <x14:dxf>
              <font>
                <color rgb="FFFF0000"/>
              </font>
            </x14:dxf>
          </x14:cfRule>
          <xm:sqref>H74</xm:sqref>
        </x14:conditionalFormatting>
        <x14:conditionalFormatting xmlns:xm="http://schemas.microsoft.com/office/excel/2006/main">
          <x14:cfRule type="containsText" priority="9" operator="containsText" id="{5D5E0D74-4C3A-49F7-8C5C-4966D2E640F7}">
            <xm:f>NOT(ISERROR(SEARCH("-",H74)))</xm:f>
            <xm:f>"-"</xm:f>
            <x14:dxf>
              <font>
                <color rgb="FFFF0000"/>
              </font>
            </x14:dxf>
          </x14:cfRule>
          <xm:sqref>H74:H75</xm:sqref>
        </x14:conditionalFormatting>
        <x14:conditionalFormatting xmlns:xm="http://schemas.microsoft.com/office/excel/2006/main">
          <x14:cfRule type="containsText" priority="8" operator="containsText" id="{B41BF6E6-2B69-484E-AB13-7FE77A0323E3}">
            <xm:f>NOT(ISERROR(SEARCH("-",H75)))</xm:f>
            <xm:f>"-"</xm:f>
            <x14:dxf>
              <font>
                <color rgb="FFFF0000"/>
              </font>
            </x14:dxf>
          </x14:cfRule>
          <xm:sqref>H75</xm:sqref>
        </x14:conditionalFormatting>
        <x14:conditionalFormatting xmlns:xm="http://schemas.microsoft.com/office/excel/2006/main">
          <x14:cfRule type="containsText" priority="7" operator="containsText" id="{D8B39F54-FB77-4DF0-8CDB-EC81F2068118}">
            <xm:f>NOT(ISERROR(SEARCH("-",H84)))</xm:f>
            <xm:f>"-"</xm:f>
            <x14:dxf>
              <font>
                <color rgb="FFFF0000"/>
              </font>
            </x14:dxf>
          </x14:cfRule>
          <xm:sqref>H84</xm:sqref>
        </x14:conditionalFormatting>
        <x14:conditionalFormatting xmlns:xm="http://schemas.microsoft.com/office/excel/2006/main">
          <x14:cfRule type="containsText" priority="6" operator="containsText" id="{05FD98DD-E1EB-4916-87A5-3F755CF3AB87}">
            <xm:f>NOT(ISERROR(SEARCH("-",H86)))</xm:f>
            <xm:f>"-"</xm:f>
            <x14:dxf>
              <font>
                <color rgb="FFFF0000"/>
              </font>
            </x14:dxf>
          </x14:cfRule>
          <xm:sqref>H86</xm:sqref>
        </x14:conditionalFormatting>
        <x14:conditionalFormatting xmlns:xm="http://schemas.microsoft.com/office/excel/2006/main">
          <x14:cfRule type="containsText" priority="5" operator="containsText" id="{88A555D2-4125-4465-B597-D51F40F56FDD}">
            <xm:f>NOT(ISERROR(SEARCH("-",H85)))</xm:f>
            <xm:f>"-"</xm:f>
            <x14:dxf>
              <font>
                <color rgb="FFFF0000"/>
              </font>
            </x14:dxf>
          </x14:cfRule>
          <xm:sqref>H85</xm:sqref>
        </x14:conditionalFormatting>
        <x14:conditionalFormatting xmlns:xm="http://schemas.microsoft.com/office/excel/2006/main">
          <x14:cfRule type="containsText" priority="4" operator="containsText" id="{33CC5C6C-349F-4830-AE22-CCBE4CAA0FFE}">
            <xm:f>NOT(ISERROR(SEARCH("-",H86)))</xm:f>
            <xm:f>"-"</xm:f>
            <x14:dxf>
              <font>
                <color rgb="FFFF0000"/>
              </font>
            </x14:dxf>
          </x14:cfRule>
          <xm:sqref>H86</xm:sqref>
        </x14:conditionalFormatting>
        <x14:conditionalFormatting xmlns:xm="http://schemas.microsoft.com/office/excel/2006/main">
          <x14:cfRule type="containsText" priority="3" operator="containsText" id="{55C1232A-DDAD-48CC-BF72-CFEEA213FCDB}">
            <xm:f>NOT(ISERROR(SEARCH("-",H4)))</xm:f>
            <xm:f>"-"</xm:f>
            <x14:dxf>
              <font>
                <color rgb="FFFF0000"/>
              </font>
            </x14:dxf>
          </x14:cfRule>
          <xm:sqref>H4:H28</xm:sqref>
        </x14:conditionalFormatting>
        <x14:conditionalFormatting xmlns:xm="http://schemas.microsoft.com/office/excel/2006/main">
          <x14:cfRule type="containsText" priority="2" operator="containsText" id="{DA2AA417-8F30-4CEF-A06D-CAA66A91E991}">
            <xm:f>NOT(ISERROR(SEARCH("-",H54)))</xm:f>
            <xm:f>"-"</xm:f>
            <x14:dxf>
              <font>
                <color rgb="FFFF0000"/>
              </font>
            </x14:dxf>
          </x14:cfRule>
          <xm:sqref>H54:H69</xm:sqref>
        </x14:conditionalFormatting>
        <x14:conditionalFormatting xmlns:xm="http://schemas.microsoft.com/office/excel/2006/main">
          <x14:cfRule type="containsText" priority="1" operator="containsText" id="{D4E6ACCB-D865-4A2E-89A3-3ABF211EA0F4}">
            <xm:f>NOT(ISERROR(SEARCH("-",H29)))</xm:f>
            <xm:f>"-"</xm:f>
            <x14:dxf>
              <font>
                <color rgb="FFFF0000"/>
              </font>
            </x14:dxf>
          </x14:cfRule>
          <xm:sqref>H29:H53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年間稼働シート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hadano115</dc:creator>
  <cp:lastModifiedBy>哲央 森永</cp:lastModifiedBy>
  <dcterms:created xsi:type="dcterms:W3CDTF">2015-07-06T23:28:54Z</dcterms:created>
  <dcterms:modified xsi:type="dcterms:W3CDTF">2020-08-03T18:15:36Z</dcterms:modified>
</cp:coreProperties>
</file>